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HARED\GOSS\Shared Data\_Procurement\_Contracts\Contracts Registers\2026 - 2027\FODC\Q1 - Apr - Jun\"/>
    </mc:Choice>
  </mc:AlternateContent>
  <xr:revisionPtr revIDLastSave="0" documentId="13_ncr:1_{DF424FFE-65A0-4B94-ACAF-AC219DBD91AD}" xr6:coauthVersionLast="47" xr6:coauthVersionMax="47" xr10:uidLastSave="{00000000-0000-0000-0000-000000000000}"/>
  <bookViews>
    <workbookView xWindow="28680" yWindow="-120" windowWidth="25440" windowHeight="15270" xr2:uid="{5451FF61-D544-4EC6-9EDD-342384168F74}"/>
  </bookViews>
  <sheets>
    <sheet name="Sheet1" sheetId="1" r:id="rId1"/>
  </sheets>
  <definedNames>
    <definedName name="_xlnm._FilterDatabase" localSheetId="0" hidden="1">Sheet1!$A$1:$R$59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60" i="1" l="1"/>
  <c r="L67" i="1"/>
  <c r="H67" i="1"/>
  <c r="L65" i="1"/>
  <c r="L64" i="1"/>
  <c r="L63" i="1"/>
  <c r="L62" i="1"/>
  <c r="H66" i="1"/>
  <c r="H65" i="1"/>
  <c r="H61" i="1"/>
  <c r="H62" i="1"/>
  <c r="H63" i="1"/>
  <c r="H64" i="1"/>
  <c r="L16" i="1"/>
  <c r="L61" i="1"/>
  <c r="L48" i="1"/>
  <c r="L60" i="1"/>
  <c r="H49" i="1"/>
  <c r="L49" i="1"/>
  <c r="L2" i="1"/>
  <c r="L58" i="1"/>
  <c r="L59" i="1"/>
  <c r="L50" i="1"/>
  <c r="L51" i="1"/>
  <c r="L52" i="1"/>
  <c r="L53" i="1"/>
  <c r="L54" i="1"/>
  <c r="L55" i="1"/>
  <c r="L56" i="1"/>
  <c r="L57" i="1"/>
  <c r="L19" i="1"/>
  <c r="L20" i="1"/>
  <c r="L21" i="1"/>
  <c r="L23" i="1"/>
  <c r="L24" i="1"/>
  <c r="L25" i="1"/>
  <c r="L26" i="1"/>
  <c r="L27" i="1"/>
  <c r="L29" i="1"/>
  <c r="L32" i="1"/>
  <c r="L33" i="1"/>
  <c r="L34" i="1"/>
  <c r="L35" i="1"/>
  <c r="L36" i="1"/>
  <c r="L37" i="1"/>
  <c r="L38" i="1"/>
  <c r="L39" i="1"/>
  <c r="L40" i="1"/>
  <c r="L41" i="1"/>
  <c r="L42" i="1"/>
  <c r="L43" i="1"/>
  <c r="L44" i="1"/>
  <c r="L45" i="1"/>
  <c r="L46" i="1"/>
  <c r="L47" i="1"/>
  <c r="L18" i="1"/>
  <c r="L4" i="1"/>
  <c r="L5" i="1"/>
  <c r="L6" i="1"/>
  <c r="L7" i="1"/>
  <c r="L8" i="1"/>
  <c r="L9" i="1"/>
  <c r="L10" i="1"/>
  <c r="L11" i="1"/>
  <c r="L12" i="1"/>
  <c r="L13" i="1"/>
  <c r="L14" i="1"/>
  <c r="L15" i="1"/>
  <c r="L17" i="1"/>
  <c r="L3"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50" i="1"/>
  <c r="H51" i="1"/>
  <c r="H52" i="1"/>
  <c r="H53" i="1"/>
  <c r="H54" i="1"/>
  <c r="H55" i="1"/>
  <c r="H56" i="1"/>
  <c r="H57" i="1"/>
  <c r="H58" i="1"/>
  <c r="H59" i="1"/>
  <c r="H2" i="1"/>
</calcChain>
</file>

<file path=xl/sharedStrings.xml><?xml version="1.0" encoding="utf-8"?>
<sst xmlns="http://schemas.openxmlformats.org/spreadsheetml/2006/main" count="1029" uniqueCount="408">
  <si>
    <t xml:space="preserve">Organisation Name </t>
  </si>
  <si>
    <t xml:space="preserve">Contract Reference </t>
  </si>
  <si>
    <t>Title Of Agreement</t>
  </si>
  <si>
    <t>Directive/Department</t>
  </si>
  <si>
    <t>Description</t>
  </si>
  <si>
    <t>Contract Start Date</t>
  </si>
  <si>
    <t>Contract End Date</t>
  </si>
  <si>
    <t>Contract Duration</t>
  </si>
  <si>
    <t>Extensions</t>
  </si>
  <si>
    <t>Review Date</t>
  </si>
  <si>
    <t>Estimated Contract Value (EX VAT)</t>
  </si>
  <si>
    <t>Estimated Contract Value (Inc VAT)</t>
  </si>
  <si>
    <t xml:space="preserve">Process Type </t>
  </si>
  <si>
    <t>Supplier Name</t>
  </si>
  <si>
    <t>SME</t>
  </si>
  <si>
    <t>VCSE</t>
  </si>
  <si>
    <t>Goods, Services or Works</t>
  </si>
  <si>
    <t xml:space="preserve">Company Registratio Number </t>
  </si>
  <si>
    <t>FODC</t>
  </si>
  <si>
    <t>Electric Payment products and Services</t>
  </si>
  <si>
    <t xml:space="preserve">Finance </t>
  </si>
  <si>
    <t>Electric Payment</t>
  </si>
  <si>
    <t>Y - 24 months</t>
  </si>
  <si>
    <t>PFH Frameowrk</t>
  </si>
  <si>
    <t>All Pay Ltd</t>
  </si>
  <si>
    <t xml:space="preserve">No </t>
  </si>
  <si>
    <t>Services</t>
  </si>
  <si>
    <t>0</t>
  </si>
  <si>
    <t>Office Alterations and Refurbishment at Council Offices, High Street, Coleford</t>
  </si>
  <si>
    <t>ITT</t>
  </si>
  <si>
    <t xml:space="preserve">Talus Constructions </t>
  </si>
  <si>
    <t>Works</t>
  </si>
  <si>
    <t>Licence - civica xpress annual renewal fee</t>
  </si>
  <si>
    <t>Framework</t>
  </si>
  <si>
    <t>Civica Limited</t>
  </si>
  <si>
    <t>Voluntary &amp; Community Grants</t>
  </si>
  <si>
    <t xml:space="preserve">Community Partnerships </t>
  </si>
  <si>
    <t>Fund B Lot 3 - Privision of a befriending service</t>
  </si>
  <si>
    <t>RFQ</t>
  </si>
  <si>
    <t>FoD Crossroads - Caring for Carers</t>
  </si>
  <si>
    <t>Yes</t>
  </si>
  <si>
    <t xml:space="preserve">Fund A Lot 1 - Provision of advice to individuals including advice on legal, financial, benefits and rights  </t>
  </si>
  <si>
    <t>Gloucestershire Young Carers Project</t>
  </si>
  <si>
    <t>Fund D - Lot 2</t>
  </si>
  <si>
    <t>Gloucestershire Rural Community Council</t>
  </si>
  <si>
    <t>Fund D - Lot 1</t>
  </si>
  <si>
    <t>Forest Voluntary Action Forum</t>
  </si>
  <si>
    <t>Fund C - Lot 1</t>
  </si>
  <si>
    <t>Teens in Crisis</t>
  </si>
  <si>
    <t>Fund B - Lots 1 &amp; 2</t>
  </si>
  <si>
    <t>Cinderford Artspace</t>
  </si>
  <si>
    <t>Fund A - Lot 2</t>
  </si>
  <si>
    <t>Lydbrook Area Community Care Association (“Lydcare”)</t>
  </si>
  <si>
    <t>Fund A - Lot 1</t>
  </si>
  <si>
    <t>North &amp; West Gloucestershire Citizens Advice (N&amp;WGCA)</t>
  </si>
  <si>
    <t xml:space="preserve">Establish a strategic working group for FFN </t>
  </si>
  <si>
    <t>Establish a strategic working group for FFN</t>
  </si>
  <si>
    <t>Forging Equitable Solutions Ltd</t>
  </si>
  <si>
    <t>Household support funding</t>
  </si>
  <si>
    <t>Household support for young children where families are struggling financially</t>
  </si>
  <si>
    <t>Forest of Dean Baby Bank</t>
  </si>
  <si>
    <t>No</t>
  </si>
  <si>
    <t>Goods</t>
  </si>
  <si>
    <t>CE021727</t>
  </si>
  <si>
    <t>Vehicle Purchase - 4 x 4 Pickup</t>
  </si>
  <si>
    <t xml:space="preserve">Waste </t>
  </si>
  <si>
    <t>2 x Ford Ranger Double Cab Pickup Trucks inlcuding vehicle registration</t>
  </si>
  <si>
    <t>Lookers Ltd</t>
  </si>
  <si>
    <t>Provison of Choice Based Lettings &amp; Homelessness , Prevrention &amp; Advice case work management system</t>
  </si>
  <si>
    <t xml:space="preserve">Housing Allocation and Homelessness Prevention </t>
  </si>
  <si>
    <t>System</t>
  </si>
  <si>
    <t>Locata Ltd</t>
  </si>
  <si>
    <t xml:space="preserve">Yes </t>
  </si>
  <si>
    <t xml:space="preserve">Services </t>
  </si>
  <si>
    <t>Treasury Management Services</t>
  </si>
  <si>
    <t xml:space="preserve">Finance &amp; Resource </t>
  </si>
  <si>
    <t>Treasury advice enhanced level 2</t>
  </si>
  <si>
    <t>2 years</t>
  </si>
  <si>
    <t>Arlingclose Ltd</t>
  </si>
  <si>
    <t>specialist consultancy services</t>
  </si>
  <si>
    <t xml:space="preserve">Communities and Place  </t>
  </si>
  <si>
    <t>Building Regulations Principal Designer - Five Acres site redevelopment</t>
  </si>
  <si>
    <t>Waiver</t>
  </si>
  <si>
    <t>Roberts Limbrick Ltd</t>
  </si>
  <si>
    <t>Purchase of Refuse, GW, green boxes, black food caddy</t>
  </si>
  <si>
    <t>IPL providing waste containers to Forest of Dean District Council.</t>
  </si>
  <si>
    <t>IPL Global</t>
  </si>
  <si>
    <t>08035626</t>
  </si>
  <si>
    <t>Five Acres Pre Construction Services Agreement</t>
  </si>
  <si>
    <t>Pre Construction Services</t>
  </si>
  <si>
    <t>28/05/2025</t>
  </si>
  <si>
    <t>Willmott Dixon Construction</t>
  </si>
  <si>
    <t>05922246</t>
  </si>
  <si>
    <t xml:space="preserve">Shared Mobility Pilot </t>
  </si>
  <si>
    <t xml:space="preserve">Planning </t>
  </si>
  <si>
    <t>EV car club pilot</t>
  </si>
  <si>
    <t>Hiyacar Newco Ltd</t>
  </si>
  <si>
    <t>Staff Benefits - Car Leasing Scheme</t>
  </si>
  <si>
    <t xml:space="preserve">Human Resources </t>
  </si>
  <si>
    <t>Salary Sacrifice Scheme</t>
  </si>
  <si>
    <t>Nil</t>
  </si>
  <si>
    <t>NHS Fleet Solutions</t>
  </si>
  <si>
    <t>Maptionnaire Licene</t>
  </si>
  <si>
    <t xml:space="preserve">ICT </t>
  </si>
  <si>
    <t>Maptionnaire Licence</t>
  </si>
  <si>
    <t>Objective</t>
  </si>
  <si>
    <t>Software</t>
  </si>
  <si>
    <t xml:space="preserve">Idox  Consultancy </t>
  </si>
  <si>
    <t>Professional Services: Consultancy for Phase 1 and 2</t>
  </si>
  <si>
    <t>Idox Ltd</t>
  </si>
  <si>
    <t>41011899, 21014317, 31014917</t>
  </si>
  <si>
    <t>Service Professional Fees</t>
  </si>
  <si>
    <t xml:space="preserve">Energy Assessment </t>
  </si>
  <si>
    <t>Imail Comms Ltd (now called Micom Technologies Ltd)</t>
  </si>
  <si>
    <t>Cyber Security Software Year 2 of 2</t>
  </si>
  <si>
    <t>ICT</t>
  </si>
  <si>
    <t>Threat Complete Subscription - includes a capacity based subscription to IDR Ultimate (with ENTA, EET, and unlimited SOAR with InsightConnect), and unlimited vulnerability scanning with InsightVM.</t>
  </si>
  <si>
    <t>Softcat</t>
  </si>
  <si>
    <t>IT</t>
  </si>
  <si>
    <t>Maintenance and Support</t>
  </si>
  <si>
    <t>Earthlight annual licence and Aurora annual licence</t>
  </si>
  <si>
    <t>12 months</t>
  </si>
  <si>
    <t>Statmap Ltd</t>
  </si>
  <si>
    <t>N/A</t>
  </si>
  <si>
    <t xml:space="preserve">Revs &amp; Bens - Enforcement </t>
  </si>
  <si>
    <t xml:space="preserve">Environmental, Welfare and Revenue Service </t>
  </si>
  <si>
    <t>Enforcement Agents</t>
  </si>
  <si>
    <t>As per contract schedule -  charges recoverable from debtor</t>
  </si>
  <si>
    <t>Bristow and Sutor</t>
  </si>
  <si>
    <t xml:space="preserve">Commmunity Alarms </t>
  </si>
  <si>
    <t xml:space="preserve">Community Alarms </t>
  </si>
  <si>
    <t>25/03/2024</t>
  </si>
  <si>
    <t>Y</t>
  </si>
  <si>
    <t>Light Tough Reigemee</t>
  </si>
  <si>
    <t>The Community Housing Group</t>
  </si>
  <si>
    <t>IP032351</t>
  </si>
  <si>
    <t>Energy - GAS</t>
  </si>
  <si>
    <t xml:space="preserve">Propetry and Estates </t>
  </si>
  <si>
    <t>Energy Supply Contract - GAS</t>
  </si>
  <si>
    <t>Flexible Buying Strategy</t>
  </si>
  <si>
    <t>DPS</t>
  </si>
  <si>
    <t>TGP</t>
  </si>
  <si>
    <t>Energy - Power</t>
  </si>
  <si>
    <t xml:space="preserve">Property and Estates </t>
  </si>
  <si>
    <t>Energy Supplier - Power</t>
  </si>
  <si>
    <t>Bryt Energy Ltd</t>
  </si>
  <si>
    <t>RIBA</t>
  </si>
  <si>
    <t>Awaiting for Contract Register template</t>
  </si>
  <si>
    <t xml:space="preserve">Licenced ecologist </t>
  </si>
  <si>
    <t xml:space="preserve">Environment and Sustainability </t>
  </si>
  <si>
    <t xml:space="preserve"> to undertake bat roost monitoring (Predominantly Lesser Horseshoe bats) at multiple sites within the Cinderford Northern Quarter (CNQ)</t>
  </si>
  <si>
    <t>AEWC Ltd</t>
  </si>
  <si>
    <t xml:space="preserve">Montly survey  at Cinderford Northern quarters </t>
  </si>
  <si>
    <t>Surveys</t>
  </si>
  <si>
    <t xml:space="preserve">Civica Modern Gov </t>
  </si>
  <si>
    <t>LGVUK-LGV Modern Gov - License, Maintenance and support services provided to Democratic Services FODDC by Civica</t>
  </si>
  <si>
    <t>Service</t>
  </si>
  <si>
    <t>Webcasting Contract with hardware remaining in Chamber</t>
  </si>
  <si>
    <t>Council Chamber Webcasting</t>
  </si>
  <si>
    <t>Auditel Limited</t>
  </si>
  <si>
    <t xml:space="preserve">Devolution proposal for a mayoral strategic authority </t>
  </si>
  <si>
    <t xml:space="preserve">Funding </t>
  </si>
  <si>
    <t>Bracknell Forest Council</t>
  </si>
  <si>
    <t>cloud-based Payment service that securely manages Bacs.</t>
  </si>
  <si>
    <t>Bottomline Technologies Limited</t>
  </si>
  <si>
    <t>Applicant Tracking System</t>
  </si>
  <si>
    <t>Set up fees + first month recurring fees</t>
  </si>
  <si>
    <t>Eploy Ltd</t>
  </si>
  <si>
    <t>Commnunity Digital Alarms</t>
  </si>
  <si>
    <t>Community Digital Alarms</t>
  </si>
  <si>
    <t>24 months</t>
  </si>
  <si>
    <t>Chiptech LTD</t>
  </si>
  <si>
    <t>08497863</t>
  </si>
  <si>
    <t>TBC</t>
  </si>
  <si>
    <r>
      <t xml:space="preserve"> Civil Parking Enforcement -</t>
    </r>
    <r>
      <rPr>
        <sz val="10"/>
        <color rgb="FFFF0000"/>
        <rFont val="Calibri"/>
        <family val="2"/>
      </rPr>
      <t xml:space="preserve"> </t>
    </r>
  </si>
  <si>
    <t xml:space="preserve">Parking </t>
  </si>
  <si>
    <t xml:space="preserve"> Civil Parking Enforcement</t>
  </si>
  <si>
    <t>Chipside Ltd</t>
  </si>
  <si>
    <t>Provision of EV Charging Points</t>
  </si>
  <si>
    <t xml:space="preserve">Planning and Sustainability </t>
  </si>
  <si>
    <t>EV Chargers</t>
  </si>
  <si>
    <t>3 yrs ( 3 x 1 YS)</t>
  </si>
  <si>
    <t>Connected Kerb</t>
  </si>
  <si>
    <t>Payment portal licences Year 1</t>
  </si>
  <si>
    <t>Payment portal licences</t>
  </si>
  <si>
    <t>Access Paysuite Ltd (Capita)</t>
  </si>
  <si>
    <t>04595169</t>
  </si>
  <si>
    <t>Cloud Subcription  Year 1</t>
  </si>
  <si>
    <t>Cloud Subcription</t>
  </si>
  <si>
    <t>ICT purchase</t>
  </si>
  <si>
    <t>Laptops x 14</t>
  </si>
  <si>
    <t>Dell Corporation Ltd</t>
  </si>
  <si>
    <t>Five Acres</t>
  </si>
  <si>
    <t>Project management, cost management and CDM consultancy services</t>
  </si>
  <si>
    <t xml:space="preserve">Circle JV Ltd </t>
  </si>
  <si>
    <t>10089546</t>
  </si>
  <si>
    <t>Dell Quote 3400018602486.1 | x50 Dell Pro 14 PC14250</t>
  </si>
  <si>
    <t>IT equipment refresh for 50 x Dell Pro 14 PC14250 laptops.</t>
  </si>
  <si>
    <t>Leisure contract</t>
  </si>
  <si>
    <t xml:space="preserve">Lesisure &amp; Culture </t>
  </si>
  <si>
    <t>Deed of extension</t>
  </si>
  <si>
    <t>Wealden Leisure Limited T/A Freedom Leisure</t>
  </si>
  <si>
    <t>IP29336R</t>
  </si>
  <si>
    <t>Cash management and payments</t>
  </si>
  <si>
    <t xml:space="preserve">Lloyds Banking </t>
  </si>
  <si>
    <t>0023</t>
  </si>
  <si>
    <t>BACS Cloud Based Payment System</t>
  </si>
  <si>
    <t>BACS Cloud Based payment system</t>
  </si>
  <si>
    <t>08098450</t>
  </si>
  <si>
    <t>0025</t>
  </si>
  <si>
    <t>Citrix Software Maintenance</t>
  </si>
  <si>
    <t>Citrix software maintenance</t>
  </si>
  <si>
    <t xml:space="preserve">R-Com Consulting Limited </t>
  </si>
  <si>
    <t>03879947</t>
  </si>
  <si>
    <t>0032</t>
  </si>
  <si>
    <t xml:space="preserve">ICT Software </t>
  </si>
  <si>
    <t>PaySuite Pay365</t>
  </si>
  <si>
    <t>0034</t>
  </si>
  <si>
    <t xml:space="preserve">Rapid 7 Software subscription </t>
  </si>
  <si>
    <t>Rapid7 Threat Complete Subscription</t>
  </si>
  <si>
    <t>Rapid7</t>
  </si>
  <si>
    <t>07587098</t>
  </si>
  <si>
    <t>0047</t>
  </si>
  <si>
    <t xml:space="preserve">Modern.Gov software </t>
  </si>
  <si>
    <t>Modern.gov agenda and meeting management software</t>
  </si>
  <si>
    <t>Modern.gov</t>
  </si>
  <si>
    <t>17206791</t>
  </si>
  <si>
    <t>0067</t>
  </si>
  <si>
    <t xml:space="preserve">Contract for printers, scanner and copies </t>
  </si>
  <si>
    <t>Corporate printers / scanners / copiers</t>
  </si>
  <si>
    <t>Canon (UK) Ltd</t>
  </si>
  <si>
    <t>01264300</t>
  </si>
  <si>
    <t>0069</t>
  </si>
  <si>
    <t>Enterprise resource planning solution</t>
  </si>
  <si>
    <t xml:space="preserve">Unit4 Business software </t>
  </si>
  <si>
    <t>Unit4 Business Software Limited</t>
  </si>
  <si>
    <t>01737985</t>
  </si>
  <si>
    <t>0089</t>
  </si>
  <si>
    <t xml:space="preserve">Corportate GIS and Web mapping software </t>
  </si>
  <si>
    <t>Corporate GIS and Web Mapping software - Earthlight and Aurora</t>
  </si>
  <si>
    <t>06588284</t>
  </si>
  <si>
    <t>0100</t>
  </si>
  <si>
    <t>Idox management and EDMS 64</t>
  </si>
  <si>
    <t>Idox Management and EDMS 64</t>
  </si>
  <si>
    <t>03984070</t>
  </si>
  <si>
    <t>FODDC</t>
  </si>
  <si>
    <t>0103</t>
  </si>
  <si>
    <t xml:space="preserve">Elections Management software </t>
  </si>
  <si>
    <t>Electrical Services</t>
  </si>
  <si>
    <t>Elections Management Xpress</t>
  </si>
  <si>
    <t>01872220</t>
  </si>
  <si>
    <t xml:space="preserve">Household Waste Collection Service </t>
  </si>
  <si>
    <t xml:space="preserve">Waste Management </t>
  </si>
  <si>
    <t xml:space="preserve">Houseold waste collection service </t>
  </si>
  <si>
    <t>60 months</t>
  </si>
  <si>
    <t xml:space="preserve">TEKAL Arrangement </t>
  </si>
  <si>
    <t>UBICO Ltd</t>
  </si>
  <si>
    <t>07824292</t>
  </si>
  <si>
    <t>Insurance</t>
  </si>
  <si>
    <t xml:space="preserve">Insurance services </t>
  </si>
  <si>
    <t xml:space="preserve">Zurich Insurance Company (UK) Limited </t>
  </si>
  <si>
    <t>00376989</t>
  </si>
  <si>
    <t>Revenues and benefits management system</t>
  </si>
  <si>
    <t xml:space="preserve">Revenues and Benefits </t>
  </si>
  <si>
    <t xml:space="preserve">Revenues and Benefits management system </t>
  </si>
  <si>
    <t xml:space="preserve">Microsoft Enterprise Software </t>
  </si>
  <si>
    <t xml:space="preserve">Microsoft enterprise software </t>
  </si>
  <si>
    <t xml:space="preserve">Microsoft </t>
  </si>
  <si>
    <t>01624297</t>
  </si>
  <si>
    <t xml:space="preserve">Destination Management Services </t>
  </si>
  <si>
    <t xml:space="preserve">Tourism </t>
  </si>
  <si>
    <t xml:space="preserve">Partnership Agreement </t>
  </si>
  <si>
    <t xml:space="preserve">Forest of Dean and Wye Valley Tourism </t>
  </si>
  <si>
    <t>07944014</t>
  </si>
  <si>
    <t xml:space="preserve">Income Management and Payment Channels </t>
  </si>
  <si>
    <t xml:space="preserve">Capita Business Services </t>
  </si>
  <si>
    <t>02299747</t>
  </si>
  <si>
    <t xml:space="preserve">Environmental Services </t>
  </si>
  <si>
    <t xml:space="preserve">Ground maintenance, building/toilet cleaning and container deliveries </t>
  </si>
  <si>
    <t>21017220</t>
  </si>
  <si>
    <t xml:space="preserve">26/27 External Audit </t>
  </si>
  <si>
    <t xml:space="preserve">25/26 External Audit </t>
  </si>
  <si>
    <t>Bishop Flemming LLP</t>
  </si>
  <si>
    <t>21017266</t>
  </si>
  <si>
    <t>Agency Staff</t>
  </si>
  <si>
    <t xml:space="preserve">Legal Services </t>
  </si>
  <si>
    <t xml:space="preserve">Agency Staff Costs </t>
  </si>
  <si>
    <t>12 Months</t>
  </si>
  <si>
    <t xml:space="preserve">N/A </t>
  </si>
  <si>
    <t> </t>
  </si>
  <si>
    <t>Venn Group Limited</t>
  </si>
  <si>
    <t>EV Charging Infrastructure - MER Cinderford</t>
  </si>
  <si>
    <t>Environment and Sustainability</t>
  </si>
  <si>
    <t>Installation of 1x22kw EV Charger at Valley Road, Cinderford</t>
  </si>
  <si>
    <t>3 Months</t>
  </si>
  <si>
    <t>MER Fleet Services UK</t>
  </si>
  <si>
    <t>Purchase of Waste Containers</t>
  </si>
  <si>
    <t>Waste Contracts</t>
  </si>
  <si>
    <t>Supply of Green Boxes, Black Food Caddies and 140L waste bins</t>
  </si>
  <si>
    <t>IPL Plastics Limited</t>
  </si>
  <si>
    <t>Objective - Uengage</t>
  </si>
  <si>
    <t>Communities &amp; Place</t>
  </si>
  <si>
    <t>Uengage software for Local Plan</t>
  </si>
  <si>
    <t>24 Months</t>
  </si>
  <si>
    <t>Objective - Ucreate</t>
  </si>
  <si>
    <t>Local Plan Create /publish software</t>
  </si>
  <si>
    <t>To replace the existing 2 No. boilers at Lydney Leisure Centre</t>
  </si>
  <si>
    <t>Property</t>
  </si>
  <si>
    <t>TH Haskett &amp; Son Ltd to supply and install 2 No. ideal IMAX 120kw boilers at Lydney Leisure Centre</t>
  </si>
  <si>
    <t>1 Months</t>
  </si>
  <si>
    <t>TH Haskett &amp; Son Ltd</t>
  </si>
  <si>
    <t xml:space="preserve">Works </t>
  </si>
  <si>
    <t>Renewal of annual subscription to DCP Online, Compass Online &amp; Planning Resource</t>
  </si>
  <si>
    <t>Communities and Place</t>
  </si>
  <si>
    <t>On line resource to enable up to date information on planning case law and policy updates</t>
  </si>
  <si>
    <t>16th April 2027</t>
  </si>
  <si>
    <t>Haymarket Media Group Ltd</t>
  </si>
  <si>
    <t xml:space="preserve">12t Kerbside Recycling Vehicles </t>
  </si>
  <si>
    <t xml:space="preserve">Waste and Recycling </t>
  </si>
  <si>
    <t xml:space="preserve">Supply of 6 Kerbside sort Recycling Vehicles to FODC </t>
  </si>
  <si>
    <t>36 Months</t>
  </si>
  <si>
    <t>Romaquip UK</t>
  </si>
  <si>
    <t>BR014350</t>
  </si>
  <si>
    <t xml:space="preserve">Transport Planning </t>
  </si>
  <si>
    <t>Transpot evidence base consultancy work to support FODC local Plan</t>
  </si>
  <si>
    <t xml:space="preserve">6 months </t>
  </si>
  <si>
    <t xml:space="preserve">AECOM Limited </t>
  </si>
  <si>
    <t xml:space="preserve">Grounds Maintenance Lydbrook Church </t>
  </si>
  <si>
    <t xml:space="preserve">Property and Estate Management </t>
  </si>
  <si>
    <t xml:space="preserve">Annual Grounds Maintenance contract at lydbrook church yard </t>
  </si>
  <si>
    <t xml:space="preserve">Oakdean Landscapes Limited </t>
  </si>
  <si>
    <t xml:space="preserve">Landscape Character Assessment Review </t>
  </si>
  <si>
    <t xml:space="preserve">Communities and Place </t>
  </si>
  <si>
    <t xml:space="preserve">Review of the Districts landscape character assessment as part of the local plan </t>
  </si>
  <si>
    <t xml:space="preserve">LDA Design Consulting Limited </t>
  </si>
  <si>
    <t xml:space="preserve">Household Support Fund </t>
  </si>
  <si>
    <t xml:space="preserve">Community Wellbeing </t>
  </si>
  <si>
    <t xml:space="preserve">refferal services </t>
  </si>
  <si>
    <t>7 Months</t>
  </si>
  <si>
    <t>Clean Slate ltd</t>
  </si>
  <si>
    <t>yes</t>
  </si>
  <si>
    <t xml:space="preserve">FIVE ACRES - NEC4 engineering and construction contract - Option A </t>
  </si>
  <si>
    <t>Property and Assets</t>
  </si>
  <si>
    <t xml:space="preserve">The redevelopment of five acres site including the full internal refurbishment of the former speedwell and the construction of an extension to the existing leisure centre </t>
  </si>
  <si>
    <t>16 Months</t>
  </si>
  <si>
    <t>N/a</t>
  </si>
  <si>
    <t xml:space="preserve">willmott dixon constuction limited </t>
  </si>
  <si>
    <t>n</t>
  </si>
  <si>
    <t xml:space="preserve">works </t>
  </si>
  <si>
    <t>To supply and deliver 24 x 9ft canteen/wc/shower room</t>
  </si>
  <si>
    <t>Cemeteries</t>
  </si>
  <si>
    <t>To supply and deliver 24 x 9ft canteen/wc/shower room by Rossco Site Services to Mile End Cemetery</t>
  </si>
  <si>
    <t>Rossco Site Services</t>
  </si>
  <si>
    <t>N</t>
  </si>
  <si>
    <t>To supply and deliver 24 x 9ft canteen/wc/shower room by Rossco Site Services to Yew Tree Brake Cemetery</t>
  </si>
  <si>
    <t xml:space="preserve">Audicast Unlimited webcasting service </t>
  </si>
  <si>
    <t>Democratic Services</t>
  </si>
  <si>
    <t>Audicast Unlimited Webcasting Service renewal from 01/06/26 to 31/05/27</t>
  </si>
  <si>
    <t>AUDITEL RENTAL AND SERVICE LIMITED</t>
  </si>
  <si>
    <t xml:space="preserve">Financial Viability Review - Gloucester Street, Newent </t>
  </si>
  <si>
    <t>Development Management</t>
  </si>
  <si>
    <t>Financial Viability Review by Newmark - of applicants viability assessment in relation to planning application Gloucester Street, Newent P0584/23/OUT</t>
  </si>
  <si>
    <t>Newmark Gerald Eve LLP</t>
  </si>
  <si>
    <t>OC339470</t>
  </si>
  <si>
    <t>MAIDeN services – Standard Offer</t>
  </si>
  <si>
    <t>Place/Local Plans</t>
  </si>
  <si>
    <t>The Data, Analysis and Insights Team at Gloucestershire County Council provides research and information services as ‘Package’ options to the Partner Authorities.</t>
  </si>
  <si>
    <t>Gloucestershire County Council</t>
  </si>
  <si>
    <t>Landscape Character Assessment Review</t>
  </si>
  <si>
    <t>4 Months</t>
  </si>
  <si>
    <t>LDA-Design</t>
  </si>
  <si>
    <t>319_25</t>
  </si>
  <si>
    <t xml:space="preserve">Staff Benefits - Salary Sacrafice Scheme </t>
  </si>
  <si>
    <t xml:space="preserve">Car Leasing </t>
  </si>
  <si>
    <t>21 Months</t>
  </si>
  <si>
    <t>Nil Value</t>
  </si>
  <si>
    <t>EV Charger Installation - Cinderford Depot UBiCO</t>
  </si>
  <si>
    <t>additional EV Charger Installation - Cinderford Depot Ubico</t>
  </si>
  <si>
    <t>2 Months</t>
  </si>
  <si>
    <t>Mer Fleet services ltd</t>
  </si>
  <si>
    <t>addtional EV Charger Installation - Cinderford Depot UBiCO</t>
  </si>
  <si>
    <t>25.80261-22/04/2025L3</t>
  </si>
  <si>
    <t>Addition of Uniform Onsite Apps for Planning Inspections</t>
  </si>
  <si>
    <t>Planning/ERS/Uniform retention for all FOD modules</t>
  </si>
  <si>
    <t>Addition of Uniform Onsite Apps for CP, LI &amp; SR, and planning mobile apps and the Uniform IDMT module Variation of existing contract</t>
  </si>
  <si>
    <t>22 Months</t>
  </si>
  <si>
    <t>iDox software Ltd</t>
  </si>
  <si>
    <t>Development Management Agreement for the supply of equipment at Five Acres Leisure Centre</t>
  </si>
  <si>
    <t>Project management, design and options advice, procurement and installation (where specified) of equipment for the new Five Acres Leisure Centre</t>
  </si>
  <si>
    <t>Alliance Leisure Services Ltd</t>
  </si>
  <si>
    <t>Project management, design and options advice, procurement and installation of equipment for the new Five Acres Leisure Centre.</t>
  </si>
  <si>
    <t>Purchasing 1000 food waste containers</t>
  </si>
  <si>
    <t>Waste</t>
  </si>
  <si>
    <t>Craemer UK Limited</t>
  </si>
  <si>
    <t>Forest of Dean Local Plan transport evidence base (2025)</t>
  </si>
  <si>
    <t>Place - Forward Plans</t>
  </si>
  <si>
    <t xml:space="preserve">The District Council is seeking to procure expert transport services to develop the transport evidence base required to support the Local Plan making process. </t>
  </si>
  <si>
    <t>CITY SCIENCE</t>
  </si>
  <si>
    <t>Supported Housing Needs and Supply Assessment</t>
  </si>
  <si>
    <t>Strategic Housing</t>
  </si>
  <si>
    <t>Supported Housing Needs and Supply Assessment commissioned by Gloucestershire County Council on behalf of all Gloucestershire local authorities. Homeless Link the commissioned consultant to undertake the Supported Housing Needs and Supply Assessment</t>
  </si>
  <si>
    <t>8 Months</t>
  </si>
  <si>
    <t>HOMELESS LINK</t>
  </si>
  <si>
    <t xml:space="preserve">FODC </t>
  </si>
  <si>
    <t xml:space="preserve">Bulky Waste Recycling </t>
  </si>
  <si>
    <t xml:space="preserve">Bulky Waste Recycling Services </t>
  </si>
  <si>
    <t xml:space="preserve">60 months </t>
  </si>
  <si>
    <t xml:space="preserve">Orchard Recycling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</si>
</sst>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dd/mm/yyyy;@"/>
  </numFmts>
  <fonts count="11" x14ac:knownFonts="1">
    <font>
      <sz val="11"/>
      <color theme="1"/>
      <name val="Aptos Narrow"/>
      <family val="2"/>
      <scheme val="minor"/>
    </font>
    <font>
      <b/>
      <sz val="12"/>
      <color rgb="FF000000"/>
      <name val="Calibri"/>
      <family val="2"/>
    </font>
    <font>
      <b/>
      <sz val="12"/>
      <name val="Calibri"/>
      <family val="2"/>
    </font>
    <font>
      <sz val="11"/>
      <color theme="1"/>
      <name val="Calibri"/>
      <family val="2"/>
    </font>
    <font>
      <sz val="10"/>
      <color theme="1"/>
      <name val="Calibri"/>
      <family val="2"/>
    </font>
    <font>
      <sz val="10"/>
      <color rgb="FF000000"/>
      <name val="Calibri"/>
      <family val="2"/>
    </font>
    <font>
      <sz val="10"/>
      <color rgb="FF333333"/>
      <name val="Calibri"/>
      <family val="2"/>
    </font>
    <font>
      <sz val="10"/>
      <color rgb="FFFF0000"/>
      <name val="Calibri"/>
      <family val="2"/>
    </font>
    <font>
      <sz val="11"/>
      <color rgb="FF000000"/>
      <name val="Calibri"/>
      <family val="2"/>
    </font>
    <font>
      <sz val="8"/>
      <name val="Aptos Narrow"/>
      <family val="2"/>
      <scheme val="minor"/>
    </font>
    <font>
      <b/>
      <sz val="12"/>
      <color theme="1"/>
      <name val="Calibri"/>
      <family val="2"/>
    </font>
  </fonts>
  <fills count="4">
    <fill>
      <patternFill patternType="none"/>
    </fill>
    <fill>
      <patternFill patternType="gray125"/>
    </fill>
    <fill>
      <patternFill patternType="solid">
        <fgColor rgb="FFD9D9D9"/>
        <bgColor rgb="FF000000"/>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04">
    <xf numFmtId="0" fontId="0" fillId="0" borderId="0" xfId="0"/>
    <xf numFmtId="0" fontId="1" fillId="2" borderId="1"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wrapText="1"/>
    </xf>
    <xf numFmtId="15"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xf>
    <xf numFmtId="44" fontId="1" fillId="2" borderId="1" xfId="0" applyNumberFormat="1" applyFont="1" applyFill="1" applyBorder="1" applyAlignment="1">
      <alignment horizontal="center" vertical="center" wrapText="1"/>
    </xf>
    <xf numFmtId="44" fontId="3" fillId="0" borderId="0" xfId="0" applyNumberFormat="1" applyFont="1" applyAlignment="1">
      <alignment horizontal="center" vertical="center" wrapText="1"/>
    </xf>
    <xf numFmtId="44" fontId="4" fillId="0" borderId="2"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44" fontId="5" fillId="0" borderId="2" xfId="0" applyNumberFormat="1" applyFont="1" applyBorder="1" applyAlignment="1">
      <alignment horizontal="center" vertical="center" wrapText="1"/>
    </xf>
    <xf numFmtId="44" fontId="4" fillId="0" borderId="3" xfId="0" applyNumberFormat="1" applyFont="1" applyBorder="1" applyAlignment="1">
      <alignment horizontal="center" vertical="center" wrapText="1"/>
    </xf>
    <xf numFmtId="44" fontId="4"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4" fontId="4" fillId="0" borderId="2" xfId="0" applyNumberFormat="1" applyFont="1" applyBorder="1" applyAlignment="1">
      <alignment horizontal="center" vertical="center" wrapText="1"/>
    </xf>
    <xf numFmtId="15" fontId="5" fillId="0" borderId="2"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4" fontId="4" fillId="0" borderId="2" xfId="0" applyNumberFormat="1" applyFont="1" applyBorder="1" applyAlignment="1">
      <alignment horizontal="right" vertical="center" wrapText="1"/>
    </xf>
    <xf numFmtId="15" fontId="4" fillId="0" borderId="3"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15" fontId="6" fillId="0" borderId="2"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164" fontId="4" fillId="0" borderId="2"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8" fillId="0" borderId="2" xfId="0" applyFont="1" applyBorder="1" applyAlignment="1">
      <alignment horizontal="center"/>
    </xf>
    <xf numFmtId="44" fontId="3" fillId="0" borderId="2" xfId="0" applyNumberFormat="1" applyFont="1" applyBorder="1" applyAlignment="1">
      <alignment horizontal="center" vertical="center" wrapText="1"/>
    </xf>
    <xf numFmtId="0" fontId="3" fillId="0" borderId="8" xfId="0" applyFont="1" applyBorder="1" applyAlignment="1">
      <alignment horizontal="center" vertical="center" wrapText="1"/>
    </xf>
    <xf numFmtId="15" fontId="4" fillId="3" borderId="3" xfId="0" applyNumberFormat="1" applyFont="1" applyFill="1" applyBorder="1" applyAlignment="1">
      <alignment horizontal="center" vertical="center" wrapText="1"/>
    </xf>
    <xf numFmtId="14" fontId="4" fillId="0" borderId="10" xfId="0" applyNumberFormat="1" applyFont="1" applyBorder="1" applyAlignment="1">
      <alignment horizontal="center" vertical="center" wrapText="1"/>
    </xf>
    <xf numFmtId="14" fontId="4" fillId="0" borderId="11" xfId="0" applyNumberFormat="1" applyFont="1" applyBorder="1" applyAlignment="1">
      <alignment horizontal="center" vertical="center" wrapText="1"/>
    </xf>
    <xf numFmtId="0" fontId="8" fillId="0" borderId="10" xfId="0" applyFont="1" applyBorder="1" applyAlignment="1">
      <alignment horizontal="center"/>
    </xf>
    <xf numFmtId="49" fontId="4" fillId="0" borderId="12" xfId="0" applyNumberFormat="1" applyFont="1" applyBorder="1" applyAlignment="1">
      <alignment horizontal="center" vertical="center" wrapText="1"/>
    </xf>
    <xf numFmtId="44" fontId="4" fillId="0" borderId="10" xfId="0" applyNumberFormat="1" applyFont="1" applyBorder="1" applyAlignment="1">
      <alignment horizontal="center" vertical="center" wrapText="1"/>
    </xf>
    <xf numFmtId="0" fontId="8" fillId="0" borderId="14" xfId="0" applyFont="1" applyBorder="1" applyAlignment="1">
      <alignment wrapText="1"/>
    </xf>
    <xf numFmtId="0" fontId="8" fillId="0" borderId="2" xfId="0" applyFont="1" applyBorder="1" applyAlignment="1">
      <alignment wrapText="1"/>
    </xf>
    <xf numFmtId="0" fontId="8" fillId="0" borderId="8" xfId="0" applyFont="1" applyBorder="1" applyAlignment="1">
      <alignment wrapText="1"/>
    </xf>
    <xf numFmtId="8" fontId="8" fillId="0" borderId="2" xfId="0" applyNumberFormat="1" applyFont="1" applyBorder="1" applyAlignment="1">
      <alignment wrapText="1"/>
    </xf>
    <xf numFmtId="0" fontId="8" fillId="0" borderId="8" xfId="0" applyFont="1" applyBorder="1" applyAlignment="1">
      <alignment horizontal="center" wrapText="1"/>
    </xf>
    <xf numFmtId="0" fontId="8" fillId="0" borderId="14" xfId="0" applyFont="1" applyBorder="1" applyAlignment="1">
      <alignment horizontal="center" wrapText="1"/>
    </xf>
    <xf numFmtId="49"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8" fillId="0" borderId="13" xfId="0" applyFont="1" applyBorder="1" applyAlignment="1">
      <alignment horizontal="center" wrapText="1"/>
    </xf>
    <xf numFmtId="0" fontId="8" fillId="0" borderId="2" xfId="0" applyFont="1" applyBorder="1" applyAlignment="1">
      <alignment horizontal="center" wrapText="1"/>
    </xf>
    <xf numFmtId="0" fontId="8" fillId="0" borderId="15" xfId="0" applyFont="1" applyBorder="1" applyAlignment="1">
      <alignment horizontal="center" wrapText="1"/>
    </xf>
    <xf numFmtId="14" fontId="8" fillId="0" borderId="8" xfId="0" applyNumberFormat="1" applyFont="1" applyBorder="1" applyAlignment="1">
      <alignment horizontal="center" wrapText="1"/>
    </xf>
    <xf numFmtId="14" fontId="8" fillId="0" borderId="14" xfId="0" applyNumberFormat="1" applyFont="1" applyBorder="1" applyAlignment="1">
      <alignment horizontal="center" wrapText="1"/>
    </xf>
    <xf numFmtId="44" fontId="8" fillId="0" borderId="8" xfId="0" applyNumberFormat="1" applyFont="1" applyBorder="1" applyAlignment="1">
      <alignment wrapText="1"/>
    </xf>
    <xf numFmtId="44" fontId="8" fillId="0" borderId="0" xfId="0" applyNumberFormat="1" applyFont="1" applyAlignment="1">
      <alignment wrapText="1"/>
    </xf>
    <xf numFmtId="44" fontId="8" fillId="0" borderId="14" xfId="0" applyNumberFormat="1" applyFont="1" applyBorder="1" applyAlignment="1">
      <alignment wrapText="1"/>
    </xf>
    <xf numFmtId="44" fontId="8" fillId="0" borderId="2" xfId="0" applyNumberFormat="1" applyFont="1" applyBorder="1" applyAlignment="1">
      <alignment wrapText="1"/>
    </xf>
    <xf numFmtId="14" fontId="8" fillId="0" borderId="2" xfId="0" applyNumberFormat="1" applyFont="1" applyBorder="1" applyAlignment="1">
      <alignment horizontal="center" wrapText="1"/>
    </xf>
    <xf numFmtId="14" fontId="3" fillId="0" borderId="3" xfId="0" applyNumberFormat="1" applyFont="1" applyBorder="1" applyAlignment="1">
      <alignment horizontal="center" vertical="center" wrapText="1"/>
    </xf>
    <xf numFmtId="0" fontId="8" fillId="0" borderId="3" xfId="0" applyFont="1" applyBorder="1" applyAlignment="1">
      <alignment horizontal="center"/>
    </xf>
    <xf numFmtId="44" fontId="3" fillId="0" borderId="3"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49"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8" fontId="3" fillId="0" borderId="1" xfId="0" applyNumberFormat="1" applyFont="1" applyBorder="1" applyAlignment="1">
      <alignment horizontal="center" vertical="center" wrapText="1"/>
    </xf>
    <xf numFmtId="0" fontId="8" fillId="0" borderId="14" xfId="0" applyFont="1" applyFill="1" applyBorder="1" applyAlignment="1">
      <alignment horizontal="center" wrapText="1"/>
    </xf>
    <xf numFmtId="0" fontId="1" fillId="0" borderId="1" xfId="0" applyFont="1" applyFill="1" applyBorder="1" applyAlignment="1">
      <alignment horizontal="center" vertical="center" wrapText="1"/>
    </xf>
    <xf numFmtId="15"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5" fontId="5" fillId="0" borderId="2"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wrapText="1"/>
    </xf>
    <xf numFmtId="15"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8" xfId="0" applyFont="1" applyFill="1" applyBorder="1" applyAlignment="1">
      <alignment horizontal="center" wrapText="1"/>
    </xf>
    <xf numFmtId="0" fontId="8" fillId="0" borderId="2" xfId="0"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A8515-7225-4B6F-A1C6-09F6C0FA90CC}">
  <dimension ref="A1:R97"/>
  <sheetViews>
    <sheetView tabSelected="1" zoomScale="80" zoomScaleNormal="80" workbookViewId="0">
      <pane ySplit="1" topLeftCell="A46" activePane="bottomLeft" state="frozen"/>
      <selection pane="bottomLeft" activeCell="C100" sqref="C100"/>
    </sheetView>
  </sheetViews>
  <sheetFormatPr defaultColWidth="92" defaultRowHeight="15" customHeight="1" x14ac:dyDescent="0.35"/>
  <cols>
    <col min="1" max="1" width="49.26953125" style="3" customWidth="1"/>
    <col min="2" max="2" width="24.7265625" style="27" bestFit="1" customWidth="1"/>
    <col min="3" max="3" width="65.54296875" style="103" bestFit="1" customWidth="1"/>
    <col min="4" max="4" width="25.7265625" style="3" bestFit="1" customWidth="1"/>
    <col min="5" max="5" width="65.1796875" style="3" customWidth="1"/>
    <col min="6" max="6" width="22.81640625" style="3" customWidth="1"/>
    <col min="7" max="7" width="22" style="3" customWidth="1"/>
    <col min="8" max="8" width="21.81640625" style="8" customWidth="1"/>
    <col min="9" max="9" width="15.1796875" style="27" customWidth="1"/>
    <col min="10" max="10" width="16.7265625" style="3" customWidth="1"/>
    <col min="11" max="11" width="25.1796875" style="11" customWidth="1"/>
    <col min="12" max="12" width="21.54296875" style="11" customWidth="1"/>
    <col min="13" max="13" width="35.453125" style="3" customWidth="1"/>
    <col min="14" max="14" width="42.7265625" style="3" customWidth="1"/>
    <col min="15" max="15" width="9.453125" style="3" customWidth="1"/>
    <col min="16" max="16" width="9.81640625" style="3" customWidth="1"/>
    <col min="17" max="17" width="28.7265625" style="3" customWidth="1"/>
    <col min="18" max="18" width="34" style="27" customWidth="1"/>
    <col min="19" max="16384" width="92" style="3"/>
  </cols>
  <sheetData>
    <row r="1" spans="1:18" ht="31" x14ac:dyDescent="0.35">
      <c r="A1" s="1" t="s">
        <v>0</v>
      </c>
      <c r="B1" s="38" t="s">
        <v>1</v>
      </c>
      <c r="C1" s="90" t="s">
        <v>2</v>
      </c>
      <c r="D1" s="17" t="s">
        <v>3</v>
      </c>
      <c r="E1" s="17" t="s">
        <v>4</v>
      </c>
      <c r="F1" s="17" t="s">
        <v>5</v>
      </c>
      <c r="G1" s="39" t="s">
        <v>6</v>
      </c>
      <c r="H1" s="1" t="s">
        <v>7</v>
      </c>
      <c r="I1" s="22" t="s">
        <v>8</v>
      </c>
      <c r="J1" s="17" t="s">
        <v>9</v>
      </c>
      <c r="K1" s="13" t="s">
        <v>10</v>
      </c>
      <c r="L1" s="10" t="s">
        <v>11</v>
      </c>
      <c r="M1" s="17" t="s">
        <v>12</v>
      </c>
      <c r="N1" s="17" t="s">
        <v>13</v>
      </c>
      <c r="O1" s="17" t="s">
        <v>14</v>
      </c>
      <c r="P1" s="17" t="s">
        <v>15</v>
      </c>
      <c r="Q1" s="33" t="s">
        <v>16</v>
      </c>
      <c r="R1" s="47" t="s">
        <v>17</v>
      </c>
    </row>
    <row r="2" spans="1:18" ht="26.15" customHeight="1" x14ac:dyDescent="0.35">
      <c r="A2" s="2" t="s">
        <v>18</v>
      </c>
      <c r="B2" s="34"/>
      <c r="C2" s="91" t="s">
        <v>19</v>
      </c>
      <c r="D2" s="5" t="s">
        <v>20</v>
      </c>
      <c r="E2" s="5" t="s">
        <v>21</v>
      </c>
      <c r="F2" s="40">
        <v>45200</v>
      </c>
      <c r="G2" s="41">
        <v>45930</v>
      </c>
      <c r="H2" s="9" t="str">
        <f>ROUNDUP(DATEDIF(F2, G2, "m") + DATEDIF(F2, G2, "md")/31, 0) &amp; " Months"</f>
        <v>24 Months</v>
      </c>
      <c r="I2" s="23" t="s">
        <v>22</v>
      </c>
      <c r="J2" s="5"/>
      <c r="K2" s="12">
        <v>9909</v>
      </c>
      <c r="L2" s="12">
        <f>K2*1.2</f>
        <v>11890.8</v>
      </c>
      <c r="M2" s="5" t="s">
        <v>23</v>
      </c>
      <c r="N2" s="4" t="s">
        <v>24</v>
      </c>
      <c r="O2" s="5" t="s">
        <v>25</v>
      </c>
      <c r="P2" s="5" t="s">
        <v>25</v>
      </c>
      <c r="Q2" s="4" t="s">
        <v>26</v>
      </c>
      <c r="R2" s="34">
        <v>2933191</v>
      </c>
    </row>
    <row r="3" spans="1:18" ht="14.5" x14ac:dyDescent="0.35">
      <c r="A3" s="2" t="s">
        <v>18</v>
      </c>
      <c r="B3" s="35">
        <v>21016729</v>
      </c>
      <c r="C3" s="92" t="s">
        <v>28</v>
      </c>
      <c r="D3" s="4"/>
      <c r="E3" s="4" t="s">
        <v>28</v>
      </c>
      <c r="F3" s="40">
        <v>45933</v>
      </c>
      <c r="G3" s="41">
        <v>46066</v>
      </c>
      <c r="H3" s="9" t="str">
        <f t="shared" ref="H3:H64" si="0">ROUNDUP(DATEDIF(F3, G3, "m") + DATEDIF(F3, G3, "md")/31, 0) &amp; " Months"</f>
        <v>5 Months</v>
      </c>
      <c r="I3" s="23">
        <v>0</v>
      </c>
      <c r="J3" s="5"/>
      <c r="K3" s="12">
        <v>290800.81</v>
      </c>
      <c r="L3" s="12">
        <f>K3*1.2</f>
        <v>348960.97200000001</v>
      </c>
      <c r="M3" s="5" t="s">
        <v>29</v>
      </c>
      <c r="N3" s="4" t="s">
        <v>30</v>
      </c>
      <c r="O3" s="5" t="s">
        <v>25</v>
      </c>
      <c r="P3" s="5"/>
      <c r="Q3" s="4" t="s">
        <v>31</v>
      </c>
      <c r="R3" s="34">
        <v>6891738</v>
      </c>
    </row>
    <row r="4" spans="1:18" ht="28" customHeight="1" x14ac:dyDescent="0.35">
      <c r="A4" s="2" t="s">
        <v>18</v>
      </c>
      <c r="B4" s="34">
        <v>21015815</v>
      </c>
      <c r="C4" s="92" t="s">
        <v>32</v>
      </c>
      <c r="D4" s="4"/>
      <c r="E4" s="4" t="s">
        <v>32</v>
      </c>
      <c r="F4" s="40">
        <v>45719</v>
      </c>
      <c r="G4" s="41">
        <v>46081</v>
      </c>
      <c r="H4" s="9" t="str">
        <f t="shared" si="0"/>
        <v>12 Months</v>
      </c>
      <c r="I4" s="23">
        <v>0</v>
      </c>
      <c r="J4" s="5"/>
      <c r="K4" s="12">
        <v>19777.53</v>
      </c>
      <c r="L4" s="12">
        <f t="shared" ref="L4:L17" si="1">K4*1.2</f>
        <v>23733.035999999996</v>
      </c>
      <c r="M4" s="5" t="s">
        <v>33</v>
      </c>
      <c r="N4" s="4" t="s">
        <v>34</v>
      </c>
      <c r="O4" s="5" t="s">
        <v>25</v>
      </c>
      <c r="P4" s="5"/>
      <c r="Q4" s="4" t="s">
        <v>26</v>
      </c>
      <c r="R4" s="34">
        <v>1872220</v>
      </c>
    </row>
    <row r="5" spans="1:18" ht="28" customHeight="1" x14ac:dyDescent="0.35">
      <c r="A5" s="2" t="s">
        <v>18</v>
      </c>
      <c r="B5" s="34"/>
      <c r="C5" s="91" t="s">
        <v>35</v>
      </c>
      <c r="D5" s="5" t="s">
        <v>36</v>
      </c>
      <c r="E5" s="5" t="s">
        <v>37</v>
      </c>
      <c r="F5" s="40">
        <v>45019</v>
      </c>
      <c r="G5" s="41">
        <v>46112</v>
      </c>
      <c r="H5" s="9" t="str">
        <f t="shared" si="0"/>
        <v>36 Months</v>
      </c>
      <c r="I5" s="23">
        <v>0</v>
      </c>
      <c r="J5" s="5"/>
      <c r="K5" s="12">
        <v>30000</v>
      </c>
      <c r="L5" s="12">
        <f t="shared" si="1"/>
        <v>36000</v>
      </c>
      <c r="M5" s="5" t="s">
        <v>38</v>
      </c>
      <c r="N5" s="4" t="s">
        <v>39</v>
      </c>
      <c r="O5" s="5" t="s">
        <v>40</v>
      </c>
      <c r="P5" s="5" t="s">
        <v>40</v>
      </c>
      <c r="Q5" s="4" t="s">
        <v>26</v>
      </c>
      <c r="R5" s="34"/>
    </row>
    <row r="6" spans="1:18" ht="26" x14ac:dyDescent="0.35">
      <c r="A6" s="2" t="s">
        <v>18</v>
      </c>
      <c r="B6" s="34"/>
      <c r="C6" s="91" t="s">
        <v>35</v>
      </c>
      <c r="D6" s="5" t="s">
        <v>36</v>
      </c>
      <c r="E6" s="5" t="s">
        <v>41</v>
      </c>
      <c r="F6" s="40">
        <v>45019</v>
      </c>
      <c r="G6" s="41">
        <v>46112</v>
      </c>
      <c r="H6" s="9" t="str">
        <f t="shared" si="0"/>
        <v>36 Months</v>
      </c>
      <c r="I6" s="23">
        <v>0</v>
      </c>
      <c r="J6" s="5"/>
      <c r="K6" s="12">
        <v>17775</v>
      </c>
      <c r="L6" s="12">
        <f t="shared" si="1"/>
        <v>21330</v>
      </c>
      <c r="M6" s="5" t="s">
        <v>38</v>
      </c>
      <c r="N6" s="4" t="s">
        <v>42</v>
      </c>
      <c r="O6" s="5" t="s">
        <v>40</v>
      </c>
      <c r="P6" s="5" t="s">
        <v>40</v>
      </c>
      <c r="Q6" s="4" t="s">
        <v>26</v>
      </c>
      <c r="R6" s="34"/>
    </row>
    <row r="7" spans="1:18" ht="14.5" x14ac:dyDescent="0.35">
      <c r="A7" s="2" t="s">
        <v>18</v>
      </c>
      <c r="B7" s="34"/>
      <c r="C7" s="91" t="s">
        <v>35</v>
      </c>
      <c r="D7" s="5" t="s">
        <v>36</v>
      </c>
      <c r="E7" s="5" t="s">
        <v>43</v>
      </c>
      <c r="F7" s="40">
        <v>45019</v>
      </c>
      <c r="G7" s="41">
        <v>46112</v>
      </c>
      <c r="H7" s="9" t="str">
        <f t="shared" si="0"/>
        <v>36 Months</v>
      </c>
      <c r="I7" s="23">
        <v>0</v>
      </c>
      <c r="J7" s="5"/>
      <c r="K7" s="12">
        <v>22500</v>
      </c>
      <c r="L7" s="12">
        <f t="shared" si="1"/>
        <v>27000</v>
      </c>
      <c r="M7" s="5" t="s">
        <v>38</v>
      </c>
      <c r="N7" s="4" t="s">
        <v>44</v>
      </c>
      <c r="O7" s="5" t="s">
        <v>40</v>
      </c>
      <c r="P7" s="5" t="s">
        <v>40</v>
      </c>
      <c r="Q7" s="4" t="s">
        <v>26</v>
      </c>
      <c r="R7" s="34">
        <v>3181755</v>
      </c>
    </row>
    <row r="8" spans="1:18" ht="14.5" x14ac:dyDescent="0.35">
      <c r="A8" s="2" t="s">
        <v>18</v>
      </c>
      <c r="B8" s="34"/>
      <c r="C8" s="91" t="s">
        <v>35</v>
      </c>
      <c r="D8" s="5" t="s">
        <v>36</v>
      </c>
      <c r="E8" s="5" t="s">
        <v>45</v>
      </c>
      <c r="F8" s="40">
        <v>45019</v>
      </c>
      <c r="G8" s="41">
        <v>46112</v>
      </c>
      <c r="H8" s="9" t="str">
        <f t="shared" si="0"/>
        <v>36 Months</v>
      </c>
      <c r="I8" s="23" t="s">
        <v>27</v>
      </c>
      <c r="J8" s="5"/>
      <c r="K8" s="12">
        <v>46500</v>
      </c>
      <c r="L8" s="12">
        <f t="shared" si="1"/>
        <v>55800</v>
      </c>
      <c r="M8" s="5" t="s">
        <v>29</v>
      </c>
      <c r="N8" s="4" t="s">
        <v>46</v>
      </c>
      <c r="O8" s="5" t="s">
        <v>40</v>
      </c>
      <c r="P8" s="5" t="s">
        <v>40</v>
      </c>
      <c r="Q8" s="4" t="s">
        <v>26</v>
      </c>
      <c r="R8" s="34">
        <v>7557852</v>
      </c>
    </row>
    <row r="9" spans="1:18" ht="14.5" x14ac:dyDescent="0.35">
      <c r="A9" s="2" t="s">
        <v>18</v>
      </c>
      <c r="B9" s="34"/>
      <c r="C9" s="91" t="s">
        <v>35</v>
      </c>
      <c r="D9" s="5" t="s">
        <v>36</v>
      </c>
      <c r="E9" s="5" t="s">
        <v>47</v>
      </c>
      <c r="F9" s="40">
        <v>45019</v>
      </c>
      <c r="G9" s="41">
        <v>46112</v>
      </c>
      <c r="H9" s="9" t="str">
        <f t="shared" si="0"/>
        <v>36 Months</v>
      </c>
      <c r="I9" s="23" t="s">
        <v>27</v>
      </c>
      <c r="J9" s="5"/>
      <c r="K9" s="12">
        <v>33291</v>
      </c>
      <c r="L9" s="12">
        <f t="shared" si="1"/>
        <v>39949.199999999997</v>
      </c>
      <c r="M9" s="5" t="s">
        <v>38</v>
      </c>
      <c r="N9" s="4" t="s">
        <v>48</v>
      </c>
      <c r="O9" s="5" t="s">
        <v>40</v>
      </c>
      <c r="P9" s="5" t="s">
        <v>40</v>
      </c>
      <c r="Q9" s="4" t="s">
        <v>26</v>
      </c>
      <c r="R9" s="34">
        <v>2895740</v>
      </c>
    </row>
    <row r="10" spans="1:18" ht="14.5" x14ac:dyDescent="0.35">
      <c r="A10" s="2" t="s">
        <v>18</v>
      </c>
      <c r="B10" s="34"/>
      <c r="C10" s="91" t="s">
        <v>35</v>
      </c>
      <c r="D10" s="5" t="s">
        <v>36</v>
      </c>
      <c r="E10" s="5" t="s">
        <v>49</v>
      </c>
      <c r="F10" s="40">
        <v>45019</v>
      </c>
      <c r="G10" s="41">
        <v>46112</v>
      </c>
      <c r="H10" s="9" t="str">
        <f t="shared" si="0"/>
        <v>36 Months</v>
      </c>
      <c r="I10" s="23" t="s">
        <v>27</v>
      </c>
      <c r="J10" s="5"/>
      <c r="K10" s="12">
        <v>33000</v>
      </c>
      <c r="L10" s="12">
        <f t="shared" si="1"/>
        <v>39600</v>
      </c>
      <c r="M10" s="5" t="s">
        <v>38</v>
      </c>
      <c r="N10" s="4" t="s">
        <v>50</v>
      </c>
      <c r="O10" s="5" t="s">
        <v>40</v>
      </c>
      <c r="P10" s="5" t="s">
        <v>40</v>
      </c>
      <c r="Q10" s="4" t="s">
        <v>26</v>
      </c>
      <c r="R10" s="34">
        <v>2580953</v>
      </c>
    </row>
    <row r="11" spans="1:18" ht="28.5" customHeight="1" x14ac:dyDescent="0.35">
      <c r="A11" s="2" t="s">
        <v>18</v>
      </c>
      <c r="B11" s="34"/>
      <c r="C11" s="91" t="s">
        <v>35</v>
      </c>
      <c r="D11" s="5" t="s">
        <v>36</v>
      </c>
      <c r="E11" s="5" t="s">
        <v>51</v>
      </c>
      <c r="F11" s="40">
        <v>45019</v>
      </c>
      <c r="G11" s="41">
        <v>46112</v>
      </c>
      <c r="H11" s="9" t="str">
        <f t="shared" si="0"/>
        <v>36 Months</v>
      </c>
      <c r="I11" s="23" t="s">
        <v>27</v>
      </c>
      <c r="J11" s="5"/>
      <c r="K11" s="12">
        <v>30000</v>
      </c>
      <c r="L11" s="12">
        <f t="shared" si="1"/>
        <v>36000</v>
      </c>
      <c r="M11" s="5" t="s">
        <v>38</v>
      </c>
      <c r="N11" s="4" t="s">
        <v>52</v>
      </c>
      <c r="O11" s="5" t="s">
        <v>40</v>
      </c>
      <c r="P11" s="5" t="s">
        <v>40</v>
      </c>
      <c r="Q11" s="4" t="s">
        <v>26</v>
      </c>
      <c r="R11" s="34"/>
    </row>
    <row r="12" spans="1:18" ht="26" x14ac:dyDescent="0.35">
      <c r="A12" s="2" t="s">
        <v>18</v>
      </c>
      <c r="B12" s="34"/>
      <c r="C12" s="91" t="s">
        <v>35</v>
      </c>
      <c r="D12" s="5" t="s">
        <v>36</v>
      </c>
      <c r="E12" s="5" t="s">
        <v>53</v>
      </c>
      <c r="F12" s="40">
        <v>45019</v>
      </c>
      <c r="G12" s="41">
        <v>46112</v>
      </c>
      <c r="H12" s="9" t="str">
        <f t="shared" si="0"/>
        <v>36 Months</v>
      </c>
      <c r="I12" s="23" t="s">
        <v>27</v>
      </c>
      <c r="J12" s="5"/>
      <c r="K12" s="12">
        <v>19500</v>
      </c>
      <c r="L12" s="12">
        <f t="shared" si="1"/>
        <v>23400</v>
      </c>
      <c r="M12" s="5" t="s">
        <v>38</v>
      </c>
      <c r="N12" s="4" t="s">
        <v>54</v>
      </c>
      <c r="O12" s="5" t="s">
        <v>40</v>
      </c>
      <c r="P12" s="5" t="s">
        <v>40</v>
      </c>
      <c r="Q12" s="4" t="s">
        <v>26</v>
      </c>
      <c r="R12" s="34">
        <v>4373653</v>
      </c>
    </row>
    <row r="13" spans="1:18" ht="14.5" x14ac:dyDescent="0.35">
      <c r="A13" s="2" t="s">
        <v>18</v>
      </c>
      <c r="B13" s="34">
        <v>21016450</v>
      </c>
      <c r="C13" s="91" t="s">
        <v>55</v>
      </c>
      <c r="D13" s="5" t="s">
        <v>36</v>
      </c>
      <c r="E13" s="5" t="s">
        <v>56</v>
      </c>
      <c r="F13" s="40">
        <v>45870</v>
      </c>
      <c r="G13" s="41">
        <v>46112</v>
      </c>
      <c r="H13" s="9" t="str">
        <f t="shared" si="0"/>
        <v>8 Months</v>
      </c>
      <c r="I13" s="23" t="s">
        <v>27</v>
      </c>
      <c r="J13" s="5"/>
      <c r="K13" s="12">
        <v>10000</v>
      </c>
      <c r="L13" s="12">
        <f t="shared" si="1"/>
        <v>12000</v>
      </c>
      <c r="M13" s="5" t="s">
        <v>33</v>
      </c>
      <c r="N13" s="4" t="s">
        <v>57</v>
      </c>
      <c r="O13" s="5" t="s">
        <v>40</v>
      </c>
      <c r="P13" s="5" t="s">
        <v>25</v>
      </c>
      <c r="Q13" s="4" t="s">
        <v>26</v>
      </c>
      <c r="R13" s="34"/>
    </row>
    <row r="14" spans="1:18" ht="14.5" x14ac:dyDescent="0.35">
      <c r="A14" s="2" t="s">
        <v>18</v>
      </c>
      <c r="B14" s="34">
        <v>22016356</v>
      </c>
      <c r="C14" s="91" t="s">
        <v>58</v>
      </c>
      <c r="D14" s="5" t="s">
        <v>36</v>
      </c>
      <c r="E14" s="5" t="s">
        <v>59</v>
      </c>
      <c r="F14" s="40">
        <v>45992</v>
      </c>
      <c r="G14" s="41">
        <v>46112</v>
      </c>
      <c r="H14" s="9" t="str">
        <f t="shared" si="0"/>
        <v>4 Months</v>
      </c>
      <c r="I14" s="23" t="s">
        <v>27</v>
      </c>
      <c r="J14" s="5"/>
      <c r="K14" s="12">
        <v>20000</v>
      </c>
      <c r="L14" s="12">
        <f t="shared" si="1"/>
        <v>24000</v>
      </c>
      <c r="M14" s="5" t="s">
        <v>33</v>
      </c>
      <c r="N14" s="4" t="s">
        <v>60</v>
      </c>
      <c r="O14" s="5" t="s">
        <v>61</v>
      </c>
      <c r="P14" s="5" t="s">
        <v>25</v>
      </c>
      <c r="Q14" s="4" t="s">
        <v>62</v>
      </c>
      <c r="R14" s="34" t="s">
        <v>63</v>
      </c>
    </row>
    <row r="15" spans="1:18" ht="14.5" x14ac:dyDescent="0.35">
      <c r="A15" s="2" t="s">
        <v>18</v>
      </c>
      <c r="B15" s="34"/>
      <c r="C15" s="91" t="s">
        <v>64</v>
      </c>
      <c r="D15" s="5" t="s">
        <v>65</v>
      </c>
      <c r="E15" s="5" t="s">
        <v>66</v>
      </c>
      <c r="F15" s="40">
        <v>45754</v>
      </c>
      <c r="G15" s="41">
        <v>46113</v>
      </c>
      <c r="H15" s="9" t="str">
        <f t="shared" si="0"/>
        <v>12 Months</v>
      </c>
      <c r="I15" s="23" t="s">
        <v>27</v>
      </c>
      <c r="J15" s="5"/>
      <c r="K15" s="28">
        <v>38874.43</v>
      </c>
      <c r="L15" s="12">
        <f t="shared" si="1"/>
        <v>46649.315999999999</v>
      </c>
      <c r="M15" s="5" t="s">
        <v>33</v>
      </c>
      <c r="N15" s="4" t="s">
        <v>67</v>
      </c>
      <c r="O15" s="5" t="s">
        <v>61</v>
      </c>
      <c r="P15" s="5" t="s">
        <v>25</v>
      </c>
      <c r="Q15" s="4" t="s">
        <v>62</v>
      </c>
      <c r="R15" s="34">
        <v>111876</v>
      </c>
    </row>
    <row r="16" spans="1:18" ht="26" x14ac:dyDescent="0.35">
      <c r="A16" s="5" t="s">
        <v>18</v>
      </c>
      <c r="B16" s="34"/>
      <c r="C16" s="91" t="s">
        <v>68</v>
      </c>
      <c r="D16" s="5" t="s">
        <v>69</v>
      </c>
      <c r="E16" s="5" t="s">
        <v>70</v>
      </c>
      <c r="F16" s="40">
        <v>45025</v>
      </c>
      <c r="G16" s="41">
        <v>46120</v>
      </c>
      <c r="H16" s="9" t="str">
        <f t="shared" si="0"/>
        <v>36 Months</v>
      </c>
      <c r="I16" s="23" t="s">
        <v>27</v>
      </c>
      <c r="J16" s="18"/>
      <c r="K16" s="12">
        <v>33570</v>
      </c>
      <c r="L16" s="12">
        <f>K16*1.2</f>
        <v>40284</v>
      </c>
      <c r="M16" s="5" t="s">
        <v>33</v>
      </c>
      <c r="N16" s="4" t="s">
        <v>71</v>
      </c>
      <c r="O16" s="5" t="s">
        <v>72</v>
      </c>
      <c r="P16" s="5" t="s">
        <v>25</v>
      </c>
      <c r="Q16" s="4" t="s">
        <v>73</v>
      </c>
      <c r="R16" s="34">
        <v>9675662</v>
      </c>
    </row>
    <row r="17" spans="1:18" ht="14.5" x14ac:dyDescent="0.35">
      <c r="A17" s="2" t="s">
        <v>18</v>
      </c>
      <c r="B17" s="34"/>
      <c r="C17" s="91" t="s">
        <v>74</v>
      </c>
      <c r="D17" s="5" t="s">
        <v>75</v>
      </c>
      <c r="E17" s="5" t="s">
        <v>76</v>
      </c>
      <c r="F17" s="40">
        <v>45027</v>
      </c>
      <c r="G17" s="41">
        <v>46122</v>
      </c>
      <c r="H17" s="9" t="str">
        <f t="shared" si="0"/>
        <v>36 Months</v>
      </c>
      <c r="I17" s="23" t="s">
        <v>77</v>
      </c>
      <c r="J17" s="5"/>
      <c r="K17" s="12">
        <v>54750</v>
      </c>
      <c r="L17" s="12">
        <f t="shared" si="1"/>
        <v>65700</v>
      </c>
      <c r="M17" s="5" t="s">
        <v>29</v>
      </c>
      <c r="N17" s="4" t="s">
        <v>78</v>
      </c>
      <c r="O17" s="5" t="s">
        <v>61</v>
      </c>
      <c r="P17" s="5" t="s">
        <v>61</v>
      </c>
      <c r="Q17" s="4" t="s">
        <v>26</v>
      </c>
      <c r="R17" s="34">
        <v>2853836</v>
      </c>
    </row>
    <row r="18" spans="1:18" ht="14.5" x14ac:dyDescent="0.35">
      <c r="A18" s="2" t="s">
        <v>18</v>
      </c>
      <c r="B18" s="35">
        <v>21016090</v>
      </c>
      <c r="C18" s="92" t="s">
        <v>79</v>
      </c>
      <c r="D18" s="4" t="s">
        <v>80</v>
      </c>
      <c r="E18" s="4" t="s">
        <v>81</v>
      </c>
      <c r="F18" s="40">
        <v>46021</v>
      </c>
      <c r="G18" s="41">
        <v>46142</v>
      </c>
      <c r="H18" s="9" t="str">
        <f t="shared" si="0"/>
        <v>4 Months</v>
      </c>
      <c r="I18" s="23" t="s">
        <v>27</v>
      </c>
      <c r="J18" s="5"/>
      <c r="K18" s="12">
        <v>34125</v>
      </c>
      <c r="L18" s="12">
        <f>K18*1.2</f>
        <v>40950</v>
      </c>
      <c r="M18" s="5" t="s">
        <v>82</v>
      </c>
      <c r="N18" s="4" t="s">
        <v>83</v>
      </c>
      <c r="O18" s="5" t="s">
        <v>40</v>
      </c>
      <c r="P18" s="5" t="s">
        <v>61</v>
      </c>
      <c r="Q18" s="4" t="s">
        <v>26</v>
      </c>
      <c r="R18" s="34">
        <v>6658029</v>
      </c>
    </row>
    <row r="19" spans="1:18" ht="14.5" x14ac:dyDescent="0.35">
      <c r="A19" s="2" t="s">
        <v>18</v>
      </c>
      <c r="B19" s="34">
        <v>21016841</v>
      </c>
      <c r="C19" s="91" t="s">
        <v>84</v>
      </c>
      <c r="D19" s="5" t="s">
        <v>65</v>
      </c>
      <c r="E19" s="5" t="s">
        <v>85</v>
      </c>
      <c r="F19" s="40">
        <v>45941</v>
      </c>
      <c r="G19" s="41">
        <v>46143</v>
      </c>
      <c r="H19" s="9" t="str">
        <f t="shared" si="0"/>
        <v>7 Months</v>
      </c>
      <c r="I19" s="23" t="s">
        <v>27</v>
      </c>
      <c r="J19" s="5"/>
      <c r="K19" s="12">
        <v>16178.7</v>
      </c>
      <c r="L19" s="12">
        <f t="shared" ref="L19:L59" si="2">K19*1.2</f>
        <v>19414.439999999999</v>
      </c>
      <c r="M19" s="5" t="s">
        <v>33</v>
      </c>
      <c r="N19" s="4" t="s">
        <v>86</v>
      </c>
      <c r="O19" s="5" t="s">
        <v>61</v>
      </c>
      <c r="P19" s="5" t="s">
        <v>61</v>
      </c>
      <c r="Q19" s="4" t="s">
        <v>62</v>
      </c>
      <c r="R19" s="34" t="s">
        <v>87</v>
      </c>
    </row>
    <row r="20" spans="1:18" ht="14.5" x14ac:dyDescent="0.35">
      <c r="A20" s="2" t="s">
        <v>18</v>
      </c>
      <c r="B20" s="34">
        <v>21016262</v>
      </c>
      <c r="C20" s="91" t="s">
        <v>88</v>
      </c>
      <c r="D20" s="4" t="s">
        <v>80</v>
      </c>
      <c r="E20" s="5" t="s">
        <v>89</v>
      </c>
      <c r="F20" s="40" t="s">
        <v>90</v>
      </c>
      <c r="G20" s="41">
        <v>46173</v>
      </c>
      <c r="H20" s="9" t="str">
        <f t="shared" si="0"/>
        <v>13 Months</v>
      </c>
      <c r="I20" s="23" t="s">
        <v>27</v>
      </c>
      <c r="J20" s="5"/>
      <c r="K20" s="12">
        <v>608449</v>
      </c>
      <c r="L20" s="12">
        <f t="shared" si="2"/>
        <v>730138.79999999993</v>
      </c>
      <c r="M20" s="5" t="s">
        <v>33</v>
      </c>
      <c r="N20" s="4" t="s">
        <v>91</v>
      </c>
      <c r="O20" s="5" t="s">
        <v>61</v>
      </c>
      <c r="P20" s="5" t="s">
        <v>61</v>
      </c>
      <c r="Q20" s="4" t="s">
        <v>26</v>
      </c>
      <c r="R20" s="34" t="s">
        <v>92</v>
      </c>
    </row>
    <row r="21" spans="1:18" ht="14.5" x14ac:dyDescent="0.35">
      <c r="A21" s="2" t="s">
        <v>18</v>
      </c>
      <c r="B21" s="35">
        <v>21016309</v>
      </c>
      <c r="C21" s="92" t="s">
        <v>93</v>
      </c>
      <c r="D21" s="3" t="s">
        <v>94</v>
      </c>
      <c r="E21" s="5" t="s">
        <v>95</v>
      </c>
      <c r="F21" s="42">
        <v>45813</v>
      </c>
      <c r="G21" s="43">
        <v>46177</v>
      </c>
      <c r="H21" s="9" t="str">
        <f t="shared" si="0"/>
        <v>12 Months</v>
      </c>
      <c r="I21" s="23" t="s">
        <v>27</v>
      </c>
      <c r="J21" s="5"/>
      <c r="K21" s="12">
        <v>10950</v>
      </c>
      <c r="L21" s="12">
        <f t="shared" si="2"/>
        <v>13140</v>
      </c>
      <c r="M21" s="5" t="s">
        <v>38</v>
      </c>
      <c r="N21" s="4" t="s">
        <v>96</v>
      </c>
      <c r="O21" s="5" t="s">
        <v>40</v>
      </c>
      <c r="P21" s="5" t="s">
        <v>61</v>
      </c>
      <c r="Q21" s="4" t="s">
        <v>62</v>
      </c>
      <c r="R21" s="34">
        <v>15490127</v>
      </c>
    </row>
    <row r="22" spans="1:18" ht="14.5" x14ac:dyDescent="0.35">
      <c r="A22" s="2" t="s">
        <v>18</v>
      </c>
      <c r="B22" s="34"/>
      <c r="C22" s="91" t="s">
        <v>97</v>
      </c>
      <c r="D22" s="5" t="s">
        <v>98</v>
      </c>
      <c r="E22" s="5" t="s">
        <v>99</v>
      </c>
      <c r="F22" s="40">
        <v>44734</v>
      </c>
      <c r="G22" s="41">
        <v>46194</v>
      </c>
      <c r="H22" s="9" t="str">
        <f t="shared" si="0"/>
        <v>48 Months</v>
      </c>
      <c r="I22" s="23" t="s">
        <v>27</v>
      </c>
      <c r="J22" s="18"/>
      <c r="K22" s="12" t="s">
        <v>100</v>
      </c>
      <c r="L22" s="12"/>
      <c r="M22" s="5" t="s">
        <v>33</v>
      </c>
      <c r="N22" s="4" t="s">
        <v>101</v>
      </c>
      <c r="O22" s="5" t="s">
        <v>40</v>
      </c>
      <c r="P22" s="5" t="s">
        <v>61</v>
      </c>
      <c r="Q22" s="4" t="s">
        <v>26</v>
      </c>
      <c r="R22" s="34"/>
    </row>
    <row r="23" spans="1:18" ht="14.5" x14ac:dyDescent="0.35">
      <c r="A23" s="2" t="s">
        <v>18</v>
      </c>
      <c r="B23" s="34">
        <v>21015148</v>
      </c>
      <c r="C23" s="91" t="s">
        <v>102</v>
      </c>
      <c r="D23" s="5" t="s">
        <v>103</v>
      </c>
      <c r="E23" s="19" t="s">
        <v>104</v>
      </c>
      <c r="F23" s="40">
        <v>45536</v>
      </c>
      <c r="G23" s="41">
        <v>46235</v>
      </c>
      <c r="H23" s="9" t="str">
        <f t="shared" si="0"/>
        <v>23 Months</v>
      </c>
      <c r="I23" s="23" t="s">
        <v>27</v>
      </c>
      <c r="J23" s="5"/>
      <c r="K23" s="12">
        <v>13000</v>
      </c>
      <c r="L23" s="12">
        <f t="shared" si="2"/>
        <v>15600</v>
      </c>
      <c r="M23" s="5" t="s">
        <v>38</v>
      </c>
      <c r="N23" s="4" t="s">
        <v>105</v>
      </c>
      <c r="O23" s="5" t="s">
        <v>40</v>
      </c>
      <c r="P23" s="5" t="s">
        <v>61</v>
      </c>
      <c r="Q23" s="4" t="s">
        <v>106</v>
      </c>
      <c r="R23" s="34"/>
    </row>
    <row r="24" spans="1:18" ht="14.5" x14ac:dyDescent="0.35">
      <c r="A24" s="2" t="s">
        <v>18</v>
      </c>
      <c r="B24" s="35">
        <v>21016522</v>
      </c>
      <c r="C24" s="91" t="s">
        <v>107</v>
      </c>
      <c r="D24" s="5" t="s">
        <v>103</v>
      </c>
      <c r="E24" s="4" t="s">
        <v>108</v>
      </c>
      <c r="F24" s="40">
        <v>45898</v>
      </c>
      <c r="G24" s="41">
        <v>46262</v>
      </c>
      <c r="H24" s="9" t="str">
        <f t="shared" si="0"/>
        <v>12 Months</v>
      </c>
      <c r="I24" s="23" t="s">
        <v>27</v>
      </c>
      <c r="J24" s="5"/>
      <c r="K24" s="12">
        <v>33250</v>
      </c>
      <c r="L24" s="12">
        <f t="shared" si="2"/>
        <v>39900</v>
      </c>
      <c r="M24" s="5" t="s">
        <v>33</v>
      </c>
      <c r="N24" s="4" t="s">
        <v>109</v>
      </c>
      <c r="O24" s="5" t="s">
        <v>61</v>
      </c>
      <c r="P24" s="5" t="s">
        <v>61</v>
      </c>
      <c r="Q24" s="4" t="s">
        <v>26</v>
      </c>
      <c r="R24" s="34">
        <v>3984070</v>
      </c>
    </row>
    <row r="25" spans="1:18" ht="32.5" customHeight="1" x14ac:dyDescent="0.35">
      <c r="A25" s="2" t="s">
        <v>18</v>
      </c>
      <c r="B25" s="34" t="s">
        <v>110</v>
      </c>
      <c r="C25" s="91" t="s">
        <v>111</v>
      </c>
      <c r="D25" s="5"/>
      <c r="E25" s="5" t="s">
        <v>112</v>
      </c>
      <c r="F25" s="40">
        <v>46264</v>
      </c>
      <c r="G25" s="41">
        <v>46265</v>
      </c>
      <c r="H25" s="9" t="str">
        <f t="shared" si="0"/>
        <v>1 Months</v>
      </c>
      <c r="I25" s="23" t="s">
        <v>27</v>
      </c>
      <c r="J25" s="18"/>
      <c r="K25" s="12">
        <v>150000</v>
      </c>
      <c r="L25" s="12">
        <f t="shared" si="2"/>
        <v>180000</v>
      </c>
      <c r="M25" s="5" t="s">
        <v>33</v>
      </c>
      <c r="N25" s="4" t="s">
        <v>113</v>
      </c>
      <c r="O25" s="5" t="s">
        <v>61</v>
      </c>
      <c r="P25" s="5" t="s">
        <v>61</v>
      </c>
      <c r="Q25" s="4" t="s">
        <v>26</v>
      </c>
      <c r="R25" s="34">
        <v>13535125</v>
      </c>
    </row>
    <row r="26" spans="1:18" ht="39" x14ac:dyDescent="0.35">
      <c r="A26" s="2" t="s">
        <v>18</v>
      </c>
      <c r="B26" s="34">
        <v>21015147</v>
      </c>
      <c r="C26" s="91" t="s">
        <v>114</v>
      </c>
      <c r="D26" s="5" t="s">
        <v>115</v>
      </c>
      <c r="E26" s="19" t="s">
        <v>116</v>
      </c>
      <c r="F26" s="40">
        <v>45901</v>
      </c>
      <c r="G26" s="41">
        <v>46265</v>
      </c>
      <c r="H26" s="9" t="str">
        <f t="shared" si="0"/>
        <v>12 Months</v>
      </c>
      <c r="I26" s="23" t="s">
        <v>27</v>
      </c>
      <c r="J26" s="5"/>
      <c r="K26" s="12">
        <v>20408.099999999999</v>
      </c>
      <c r="L26" s="12">
        <f t="shared" si="2"/>
        <v>24489.719999999998</v>
      </c>
      <c r="M26" s="5" t="s">
        <v>33</v>
      </c>
      <c r="N26" s="4" t="s">
        <v>117</v>
      </c>
      <c r="O26" s="5" t="s">
        <v>61</v>
      </c>
      <c r="P26" s="5" t="s">
        <v>61</v>
      </c>
      <c r="Q26" s="4" t="s">
        <v>118</v>
      </c>
      <c r="R26" s="34">
        <v>2174990</v>
      </c>
    </row>
    <row r="27" spans="1:18" ht="14.5" x14ac:dyDescent="0.35">
      <c r="A27" s="2" t="s">
        <v>18</v>
      </c>
      <c r="B27" s="35">
        <v>21016799</v>
      </c>
      <c r="C27" s="92" t="s">
        <v>119</v>
      </c>
      <c r="D27" s="4" t="s">
        <v>103</v>
      </c>
      <c r="E27" s="5" t="s">
        <v>120</v>
      </c>
      <c r="F27" s="40">
        <v>45913</v>
      </c>
      <c r="G27" s="41">
        <v>46277</v>
      </c>
      <c r="H27" s="9" t="str">
        <f t="shared" si="0"/>
        <v>12 Months</v>
      </c>
      <c r="I27" s="23" t="s">
        <v>121</v>
      </c>
      <c r="J27" s="5"/>
      <c r="K27" s="12">
        <v>27055.5</v>
      </c>
      <c r="L27" s="12">
        <f t="shared" si="2"/>
        <v>32466.6</v>
      </c>
      <c r="M27" s="5" t="s">
        <v>38</v>
      </c>
      <c r="N27" s="4" t="s">
        <v>122</v>
      </c>
      <c r="O27" s="5" t="s">
        <v>40</v>
      </c>
      <c r="P27" s="5" t="s">
        <v>61</v>
      </c>
      <c r="Q27" s="4" t="s">
        <v>26</v>
      </c>
      <c r="R27" s="34">
        <v>6588284</v>
      </c>
    </row>
    <row r="28" spans="1:18" ht="39" x14ac:dyDescent="0.35">
      <c r="A28" s="2" t="s">
        <v>18</v>
      </c>
      <c r="B28" s="34" t="s">
        <v>123</v>
      </c>
      <c r="C28" s="91" t="s">
        <v>124</v>
      </c>
      <c r="D28" s="5" t="s">
        <v>125</v>
      </c>
      <c r="E28" s="5" t="s">
        <v>126</v>
      </c>
      <c r="F28" s="40">
        <v>45574</v>
      </c>
      <c r="G28" s="41">
        <v>46295</v>
      </c>
      <c r="H28" s="9" t="str">
        <f t="shared" si="0"/>
        <v>24 Months</v>
      </c>
      <c r="I28" s="23" t="s">
        <v>27</v>
      </c>
      <c r="J28" s="18"/>
      <c r="K28" s="12" t="s">
        <v>127</v>
      </c>
      <c r="L28" s="12"/>
      <c r="M28" s="5" t="s">
        <v>33</v>
      </c>
      <c r="N28" s="4" t="s">
        <v>128</v>
      </c>
      <c r="O28" s="5" t="s">
        <v>40</v>
      </c>
      <c r="P28" s="5" t="s">
        <v>61</v>
      </c>
      <c r="Q28" s="4" t="s">
        <v>26</v>
      </c>
      <c r="R28" s="34">
        <v>1431688</v>
      </c>
    </row>
    <row r="29" spans="1:18" ht="14.5" x14ac:dyDescent="0.35">
      <c r="A29" s="2" t="s">
        <v>18</v>
      </c>
      <c r="B29" s="34"/>
      <c r="C29" s="91" t="s">
        <v>129</v>
      </c>
      <c r="D29" s="5" t="s">
        <v>75</v>
      </c>
      <c r="E29" s="5" t="s">
        <v>130</v>
      </c>
      <c r="F29" s="40" t="s">
        <v>131</v>
      </c>
      <c r="G29" s="41">
        <v>46391</v>
      </c>
      <c r="H29" s="9" t="str">
        <f t="shared" si="0"/>
        <v>34 Months</v>
      </c>
      <c r="I29" s="23" t="s">
        <v>132</v>
      </c>
      <c r="J29" s="5"/>
      <c r="K29" s="12">
        <v>372750</v>
      </c>
      <c r="L29" s="12">
        <f t="shared" si="2"/>
        <v>447300</v>
      </c>
      <c r="M29" s="5" t="s">
        <v>133</v>
      </c>
      <c r="N29" s="4" t="s">
        <v>134</v>
      </c>
      <c r="O29" s="5" t="s">
        <v>40</v>
      </c>
      <c r="P29" s="5" t="s">
        <v>40</v>
      </c>
      <c r="Q29" s="4" t="s">
        <v>26</v>
      </c>
      <c r="R29" s="34" t="s">
        <v>135</v>
      </c>
    </row>
    <row r="30" spans="1:18" ht="14.5" x14ac:dyDescent="0.35">
      <c r="A30" s="2" t="s">
        <v>18</v>
      </c>
      <c r="B30" s="34" t="s">
        <v>123</v>
      </c>
      <c r="C30" s="91" t="s">
        <v>136</v>
      </c>
      <c r="D30" s="5" t="s">
        <v>137</v>
      </c>
      <c r="E30" s="5" t="s">
        <v>138</v>
      </c>
      <c r="F30" s="40">
        <v>45383</v>
      </c>
      <c r="G30" s="41">
        <v>46477</v>
      </c>
      <c r="H30" s="9" t="str">
        <f t="shared" si="0"/>
        <v>36 Months</v>
      </c>
      <c r="I30" s="23" t="s">
        <v>27</v>
      </c>
      <c r="J30" s="18"/>
      <c r="K30" s="12" t="s">
        <v>139</v>
      </c>
      <c r="L30" s="12"/>
      <c r="M30" s="5" t="s">
        <v>140</v>
      </c>
      <c r="N30" s="4" t="s">
        <v>141</v>
      </c>
      <c r="O30" s="5" t="s">
        <v>61</v>
      </c>
      <c r="P30" s="5" t="s">
        <v>25</v>
      </c>
      <c r="Q30" s="4" t="s">
        <v>26</v>
      </c>
      <c r="R30" s="34">
        <v>2366317</v>
      </c>
    </row>
    <row r="31" spans="1:18" ht="14.5" x14ac:dyDescent="0.35">
      <c r="A31" s="2" t="s">
        <v>18</v>
      </c>
      <c r="B31" s="34" t="s">
        <v>123</v>
      </c>
      <c r="C31" s="91" t="s">
        <v>142</v>
      </c>
      <c r="D31" s="5" t="s">
        <v>143</v>
      </c>
      <c r="E31" s="5" t="s">
        <v>144</v>
      </c>
      <c r="F31" s="40">
        <v>45383</v>
      </c>
      <c r="G31" s="41">
        <v>46477</v>
      </c>
      <c r="H31" s="9" t="str">
        <f t="shared" si="0"/>
        <v>36 Months</v>
      </c>
      <c r="I31" s="23" t="s">
        <v>27</v>
      </c>
      <c r="J31" s="18"/>
      <c r="K31" s="12" t="s">
        <v>139</v>
      </c>
      <c r="L31" s="12"/>
      <c r="M31" s="5" t="s">
        <v>140</v>
      </c>
      <c r="N31" s="4" t="s">
        <v>145</v>
      </c>
      <c r="O31" s="5" t="s">
        <v>61</v>
      </c>
      <c r="P31" s="5" t="s">
        <v>25</v>
      </c>
      <c r="Q31" s="4" t="s">
        <v>26</v>
      </c>
      <c r="R31" s="34">
        <v>10167351</v>
      </c>
    </row>
    <row r="32" spans="1:18" ht="14.5" x14ac:dyDescent="0.35">
      <c r="A32" s="2" t="s">
        <v>18</v>
      </c>
      <c r="B32" s="35">
        <v>21016228</v>
      </c>
      <c r="C32" s="93" t="s">
        <v>146</v>
      </c>
      <c r="D32" s="4" t="s">
        <v>80</v>
      </c>
      <c r="E32" s="19" t="s">
        <v>147</v>
      </c>
      <c r="F32" s="42">
        <v>45809</v>
      </c>
      <c r="G32" s="43">
        <v>46477</v>
      </c>
      <c r="H32" s="9" t="str">
        <f t="shared" si="0"/>
        <v>22 Months</v>
      </c>
      <c r="I32" s="24"/>
      <c r="J32" s="19"/>
      <c r="K32" s="14">
        <v>34125.03</v>
      </c>
      <c r="L32" s="12">
        <f t="shared" si="2"/>
        <v>40950.036</v>
      </c>
      <c r="M32" s="19" t="s">
        <v>82</v>
      </c>
      <c r="N32" s="30" t="s">
        <v>83</v>
      </c>
      <c r="O32" s="5" t="s">
        <v>40</v>
      </c>
      <c r="P32" s="5" t="s">
        <v>25</v>
      </c>
      <c r="Q32" s="30" t="s">
        <v>26</v>
      </c>
      <c r="R32" s="35">
        <v>6658029</v>
      </c>
    </row>
    <row r="33" spans="1:18" ht="26" x14ac:dyDescent="0.35">
      <c r="A33" s="2" t="s">
        <v>18</v>
      </c>
      <c r="B33" s="34"/>
      <c r="C33" s="92" t="s">
        <v>148</v>
      </c>
      <c r="D33" s="4" t="s">
        <v>149</v>
      </c>
      <c r="E33" s="4" t="s">
        <v>150</v>
      </c>
      <c r="F33" s="40">
        <v>45748</v>
      </c>
      <c r="G33" s="41">
        <v>46477</v>
      </c>
      <c r="H33" s="9" t="str">
        <f t="shared" si="0"/>
        <v>24 Months</v>
      </c>
      <c r="I33" s="23" t="s">
        <v>27</v>
      </c>
      <c r="J33" s="5"/>
      <c r="K33" s="12">
        <v>17450</v>
      </c>
      <c r="L33" s="12">
        <f t="shared" si="2"/>
        <v>20940</v>
      </c>
      <c r="M33" s="5" t="s">
        <v>82</v>
      </c>
      <c r="N33" s="4" t="s">
        <v>151</v>
      </c>
      <c r="O33" s="5" t="s">
        <v>40</v>
      </c>
      <c r="P33" s="5" t="s">
        <v>25</v>
      </c>
      <c r="Q33" s="4" t="s">
        <v>26</v>
      </c>
      <c r="R33" s="34">
        <v>6527840</v>
      </c>
    </row>
    <row r="34" spans="1:18" ht="14.5" x14ac:dyDescent="0.35">
      <c r="A34" s="2" t="s">
        <v>18</v>
      </c>
      <c r="B34" s="35">
        <v>21016548</v>
      </c>
      <c r="C34" s="91" t="s">
        <v>152</v>
      </c>
      <c r="D34" s="5" t="s">
        <v>20</v>
      </c>
      <c r="E34" s="5" t="s">
        <v>153</v>
      </c>
      <c r="F34" s="40">
        <v>45748</v>
      </c>
      <c r="G34" s="41">
        <v>46477</v>
      </c>
      <c r="H34" s="9" t="str">
        <f t="shared" si="0"/>
        <v>24 Months</v>
      </c>
      <c r="I34" s="23" t="s">
        <v>27</v>
      </c>
      <c r="J34" s="5"/>
      <c r="K34" s="12">
        <v>17450</v>
      </c>
      <c r="L34" s="12">
        <f t="shared" si="2"/>
        <v>20940</v>
      </c>
      <c r="M34" s="5" t="s">
        <v>38</v>
      </c>
      <c r="N34" s="4" t="s">
        <v>151</v>
      </c>
      <c r="O34" s="5" t="s">
        <v>40</v>
      </c>
      <c r="P34" s="5" t="s">
        <v>25</v>
      </c>
      <c r="Q34" s="4" t="s">
        <v>26</v>
      </c>
      <c r="R34" s="34">
        <v>6527840</v>
      </c>
    </row>
    <row r="35" spans="1:18" ht="26" x14ac:dyDescent="0.35">
      <c r="A35" s="2" t="s">
        <v>18</v>
      </c>
      <c r="B35" s="34"/>
      <c r="C35" s="91" t="s">
        <v>154</v>
      </c>
      <c r="D35" s="5" t="s">
        <v>103</v>
      </c>
      <c r="E35" s="5" t="s">
        <v>155</v>
      </c>
      <c r="F35" s="40">
        <v>46113</v>
      </c>
      <c r="G35" s="41">
        <v>46477</v>
      </c>
      <c r="H35" s="9" t="str">
        <f t="shared" si="0"/>
        <v>12 Months</v>
      </c>
      <c r="I35" s="23" t="s">
        <v>27</v>
      </c>
      <c r="J35" s="5"/>
      <c r="K35" s="12">
        <v>11069.76</v>
      </c>
      <c r="L35" s="12">
        <f t="shared" si="2"/>
        <v>13283.712</v>
      </c>
      <c r="M35" s="5" t="s">
        <v>33</v>
      </c>
      <c r="N35" s="4" t="s">
        <v>34</v>
      </c>
      <c r="O35" s="5" t="s">
        <v>61</v>
      </c>
      <c r="P35" s="5" t="s">
        <v>25</v>
      </c>
      <c r="Q35" s="4" t="s">
        <v>156</v>
      </c>
      <c r="R35" s="34">
        <v>1872220</v>
      </c>
    </row>
    <row r="36" spans="1:18" ht="14.5" x14ac:dyDescent="0.35">
      <c r="A36" s="2" t="s">
        <v>18</v>
      </c>
      <c r="B36" s="34">
        <v>21014808</v>
      </c>
      <c r="C36" s="91" t="s">
        <v>157</v>
      </c>
      <c r="D36" s="5" t="s">
        <v>103</v>
      </c>
      <c r="E36" s="5" t="s">
        <v>158</v>
      </c>
      <c r="F36" s="40">
        <v>45444</v>
      </c>
      <c r="G36" s="41">
        <v>46508</v>
      </c>
      <c r="H36" s="9" t="str">
        <f t="shared" si="0"/>
        <v>35 Months</v>
      </c>
      <c r="I36" s="23" t="s">
        <v>27</v>
      </c>
      <c r="J36" s="5"/>
      <c r="K36" s="12">
        <v>12500</v>
      </c>
      <c r="L36" s="12">
        <f t="shared" si="2"/>
        <v>15000</v>
      </c>
      <c r="M36" s="5" t="s">
        <v>38</v>
      </c>
      <c r="N36" s="4" t="s">
        <v>159</v>
      </c>
      <c r="O36" s="5" t="s">
        <v>25</v>
      </c>
      <c r="P36" s="5" t="s">
        <v>25</v>
      </c>
      <c r="Q36" s="4" t="s">
        <v>26</v>
      </c>
      <c r="R36" s="34">
        <v>6311514</v>
      </c>
    </row>
    <row r="37" spans="1:18" ht="14.5" x14ac:dyDescent="0.35">
      <c r="A37" s="2" t="s">
        <v>18</v>
      </c>
      <c r="B37" s="34">
        <v>31017122</v>
      </c>
      <c r="C37" s="91" t="s">
        <v>160</v>
      </c>
      <c r="D37" s="5" t="s">
        <v>20</v>
      </c>
      <c r="E37" s="5" t="s">
        <v>160</v>
      </c>
      <c r="F37" s="40">
        <v>45831</v>
      </c>
      <c r="G37" s="41">
        <v>46561</v>
      </c>
      <c r="H37" s="9" t="str">
        <f t="shared" si="0"/>
        <v>24 Months</v>
      </c>
      <c r="I37" s="23" t="s">
        <v>27</v>
      </c>
      <c r="J37" s="5"/>
      <c r="K37" s="12">
        <v>20000</v>
      </c>
      <c r="L37" s="12">
        <f t="shared" si="2"/>
        <v>24000</v>
      </c>
      <c r="M37" s="5" t="s">
        <v>161</v>
      </c>
      <c r="N37" s="4" t="s">
        <v>162</v>
      </c>
      <c r="O37" s="5"/>
      <c r="P37" s="5" t="s">
        <v>25</v>
      </c>
      <c r="Q37" s="4" t="s">
        <v>73</v>
      </c>
      <c r="R37" s="34"/>
    </row>
    <row r="38" spans="1:18" ht="14.5" x14ac:dyDescent="0.35">
      <c r="A38" s="2" t="s">
        <v>18</v>
      </c>
      <c r="B38" s="34"/>
      <c r="C38" s="91" t="s">
        <v>163</v>
      </c>
      <c r="D38" s="5" t="s">
        <v>103</v>
      </c>
      <c r="E38" s="5" t="s">
        <v>163</v>
      </c>
      <c r="F38" s="40">
        <v>45837</v>
      </c>
      <c r="G38" s="41">
        <v>46566</v>
      </c>
      <c r="H38" s="9" t="str">
        <f t="shared" si="0"/>
        <v>24 Months</v>
      </c>
      <c r="I38" s="23"/>
      <c r="J38" s="18"/>
      <c r="K38" s="12">
        <v>118841.52</v>
      </c>
      <c r="L38" s="12">
        <f t="shared" si="2"/>
        <v>142609.82399999999</v>
      </c>
      <c r="M38" s="5" t="s">
        <v>33</v>
      </c>
      <c r="N38" s="4" t="s">
        <v>164</v>
      </c>
      <c r="O38" s="5" t="s">
        <v>61</v>
      </c>
      <c r="P38" s="5" t="s">
        <v>25</v>
      </c>
      <c r="Q38" s="4" t="s">
        <v>26</v>
      </c>
      <c r="R38" s="34">
        <v>8098450</v>
      </c>
    </row>
    <row r="39" spans="1:18" ht="14.5" x14ac:dyDescent="0.35">
      <c r="A39" s="2" t="s">
        <v>18</v>
      </c>
      <c r="B39" s="35">
        <v>81001305</v>
      </c>
      <c r="C39" s="91" t="s">
        <v>165</v>
      </c>
      <c r="D39" s="5" t="s">
        <v>98</v>
      </c>
      <c r="E39" s="5" t="s">
        <v>166</v>
      </c>
      <c r="F39" s="40">
        <v>45302</v>
      </c>
      <c r="G39" s="41">
        <v>46691</v>
      </c>
      <c r="H39" s="9" t="str">
        <f t="shared" si="0"/>
        <v>46 Months</v>
      </c>
      <c r="I39" s="23" t="s">
        <v>132</v>
      </c>
      <c r="J39" s="18"/>
      <c r="K39" s="12">
        <v>18785</v>
      </c>
      <c r="L39" s="12">
        <f t="shared" si="2"/>
        <v>22542</v>
      </c>
      <c r="M39" s="5" t="s">
        <v>38</v>
      </c>
      <c r="N39" s="4" t="s">
        <v>167</v>
      </c>
      <c r="O39" s="5" t="s">
        <v>40</v>
      </c>
      <c r="P39" s="5" t="s">
        <v>25</v>
      </c>
      <c r="Q39" s="4" t="s">
        <v>26</v>
      </c>
      <c r="R39" s="34">
        <v>5369138</v>
      </c>
    </row>
    <row r="40" spans="1:18" ht="14.5" x14ac:dyDescent="0.35">
      <c r="A40" s="2" t="s">
        <v>18</v>
      </c>
      <c r="B40" s="34">
        <v>21014484</v>
      </c>
      <c r="C40" s="91" t="s">
        <v>168</v>
      </c>
      <c r="D40" s="5" t="s">
        <v>75</v>
      </c>
      <c r="E40" s="5" t="s">
        <v>169</v>
      </c>
      <c r="F40" s="40">
        <v>45292</v>
      </c>
      <c r="G40" s="41">
        <v>46752</v>
      </c>
      <c r="H40" s="9" t="str">
        <f t="shared" si="0"/>
        <v>48 Months</v>
      </c>
      <c r="I40" s="23" t="s">
        <v>170</v>
      </c>
      <c r="J40" s="5"/>
      <c r="K40" s="12">
        <v>86749.5</v>
      </c>
      <c r="L40" s="12">
        <f t="shared" si="2"/>
        <v>104099.4</v>
      </c>
      <c r="M40" s="5" t="s">
        <v>29</v>
      </c>
      <c r="N40" s="4" t="s">
        <v>171</v>
      </c>
      <c r="O40" s="5" t="s">
        <v>61</v>
      </c>
      <c r="P40" s="5" t="s">
        <v>25</v>
      </c>
      <c r="Q40" s="4" t="s">
        <v>62</v>
      </c>
      <c r="R40" s="34" t="s">
        <v>172</v>
      </c>
    </row>
    <row r="41" spans="1:18" ht="14.5" x14ac:dyDescent="0.35">
      <c r="A41" s="2" t="s">
        <v>18</v>
      </c>
      <c r="B41" s="34" t="s">
        <v>173</v>
      </c>
      <c r="C41" s="94" t="s">
        <v>174</v>
      </c>
      <c r="D41" s="32" t="s">
        <v>175</v>
      </c>
      <c r="E41" s="32" t="s">
        <v>176</v>
      </c>
      <c r="F41" s="40">
        <v>45748</v>
      </c>
      <c r="G41" s="41">
        <v>46843</v>
      </c>
      <c r="H41" s="9" t="str">
        <f t="shared" si="0"/>
        <v>36 Months</v>
      </c>
      <c r="I41" s="23"/>
      <c r="J41" s="5"/>
      <c r="K41" s="12">
        <v>30403</v>
      </c>
      <c r="L41" s="12">
        <f t="shared" si="2"/>
        <v>36483.599999999999</v>
      </c>
      <c r="M41" s="5" t="s">
        <v>33</v>
      </c>
      <c r="N41" s="4" t="s">
        <v>177</v>
      </c>
      <c r="O41" s="5" t="s">
        <v>40</v>
      </c>
      <c r="P41" s="5" t="s">
        <v>25</v>
      </c>
      <c r="Q41" s="4" t="s">
        <v>26</v>
      </c>
      <c r="R41" s="34">
        <v>4049461</v>
      </c>
    </row>
    <row r="42" spans="1:18" ht="14.5" x14ac:dyDescent="0.35">
      <c r="A42" s="2" t="s">
        <v>18</v>
      </c>
      <c r="B42" s="34"/>
      <c r="C42" s="91" t="s">
        <v>178</v>
      </c>
      <c r="D42" s="5" t="s">
        <v>179</v>
      </c>
      <c r="E42" s="5" t="s">
        <v>180</v>
      </c>
      <c r="F42" s="40">
        <v>45582</v>
      </c>
      <c r="G42" s="41">
        <v>46871</v>
      </c>
      <c r="H42" s="9" t="str">
        <f t="shared" si="0"/>
        <v>43 Months</v>
      </c>
      <c r="I42" s="23" t="s">
        <v>181</v>
      </c>
      <c r="J42" s="5"/>
      <c r="K42" s="12">
        <v>428687.26</v>
      </c>
      <c r="L42" s="12">
        <f t="shared" si="2"/>
        <v>514424.712</v>
      </c>
      <c r="M42" s="5" t="s">
        <v>140</v>
      </c>
      <c r="N42" s="4" t="s">
        <v>182</v>
      </c>
      <c r="O42" s="5" t="s">
        <v>40</v>
      </c>
      <c r="P42" s="5" t="s">
        <v>25</v>
      </c>
      <c r="Q42" s="4" t="s">
        <v>26</v>
      </c>
      <c r="R42" s="34">
        <v>11062616</v>
      </c>
    </row>
    <row r="43" spans="1:18" ht="14.5" x14ac:dyDescent="0.35">
      <c r="A43" s="2" t="s">
        <v>18</v>
      </c>
      <c r="B43" s="34">
        <v>21016577</v>
      </c>
      <c r="C43" s="91" t="s">
        <v>183</v>
      </c>
      <c r="D43" s="5" t="s">
        <v>115</v>
      </c>
      <c r="E43" s="5" t="s">
        <v>184</v>
      </c>
      <c r="F43" s="40">
        <v>45870</v>
      </c>
      <c r="G43" s="41">
        <v>46965</v>
      </c>
      <c r="H43" s="9" t="str">
        <f t="shared" si="0"/>
        <v>36 Months</v>
      </c>
      <c r="I43" s="23" t="s">
        <v>27</v>
      </c>
      <c r="J43" s="5"/>
      <c r="K43" s="12">
        <v>18606</v>
      </c>
      <c r="L43" s="12">
        <f t="shared" si="2"/>
        <v>22327.200000000001</v>
      </c>
      <c r="M43" s="5" t="s">
        <v>33</v>
      </c>
      <c r="N43" s="4" t="s">
        <v>185</v>
      </c>
      <c r="O43" s="5" t="s">
        <v>40</v>
      </c>
      <c r="P43" s="5" t="s">
        <v>25</v>
      </c>
      <c r="Q43" s="4" t="s">
        <v>26</v>
      </c>
      <c r="R43" s="34" t="s">
        <v>186</v>
      </c>
    </row>
    <row r="44" spans="1:18" ht="14.5" x14ac:dyDescent="0.35">
      <c r="A44" s="2" t="s">
        <v>18</v>
      </c>
      <c r="B44" s="34">
        <v>21016578</v>
      </c>
      <c r="C44" s="91" t="s">
        <v>187</v>
      </c>
      <c r="D44" s="5" t="s">
        <v>115</v>
      </c>
      <c r="E44" s="5" t="s">
        <v>188</v>
      </c>
      <c r="F44" s="40">
        <v>45870</v>
      </c>
      <c r="G44" s="41">
        <v>46965</v>
      </c>
      <c r="H44" s="9" t="str">
        <f t="shared" si="0"/>
        <v>36 Months</v>
      </c>
      <c r="I44" s="23" t="s">
        <v>27</v>
      </c>
      <c r="J44" s="5"/>
      <c r="K44" s="12">
        <v>32500</v>
      </c>
      <c r="L44" s="12">
        <f t="shared" si="2"/>
        <v>39000</v>
      </c>
      <c r="M44" s="5" t="s">
        <v>33</v>
      </c>
      <c r="N44" s="4" t="s">
        <v>185</v>
      </c>
      <c r="O44" s="5" t="s">
        <v>40</v>
      </c>
      <c r="P44" s="5" t="s">
        <v>25</v>
      </c>
      <c r="Q44" s="4" t="s">
        <v>26</v>
      </c>
      <c r="R44" s="34" t="s">
        <v>186</v>
      </c>
    </row>
    <row r="45" spans="1:18" ht="14.5" x14ac:dyDescent="0.35">
      <c r="A45" s="2" t="s">
        <v>18</v>
      </c>
      <c r="B45" s="34">
        <v>21016834</v>
      </c>
      <c r="C45" s="91" t="s">
        <v>189</v>
      </c>
      <c r="D45" s="5" t="s">
        <v>115</v>
      </c>
      <c r="E45" s="5" t="s">
        <v>190</v>
      </c>
      <c r="F45" s="40">
        <v>45967</v>
      </c>
      <c r="G45" s="41">
        <v>47062</v>
      </c>
      <c r="H45" s="9" t="str">
        <f t="shared" si="0"/>
        <v>36 Months</v>
      </c>
      <c r="I45" s="23" t="s">
        <v>27</v>
      </c>
      <c r="J45" s="5"/>
      <c r="K45" s="12">
        <v>26675.200000000001</v>
      </c>
      <c r="L45" s="12">
        <f t="shared" si="2"/>
        <v>32010.239999999998</v>
      </c>
      <c r="M45" s="5" t="s">
        <v>33</v>
      </c>
      <c r="N45" s="4" t="s">
        <v>191</v>
      </c>
      <c r="O45" s="5" t="s">
        <v>61</v>
      </c>
      <c r="P45" s="5" t="s">
        <v>25</v>
      </c>
      <c r="Q45" s="4" t="s">
        <v>62</v>
      </c>
      <c r="R45" s="34">
        <v>2081369</v>
      </c>
    </row>
    <row r="46" spans="1:18" ht="14.5" x14ac:dyDescent="0.35">
      <c r="A46" s="2" t="s">
        <v>18</v>
      </c>
      <c r="B46" s="35">
        <v>21016533</v>
      </c>
      <c r="C46" s="91" t="s">
        <v>192</v>
      </c>
      <c r="D46" s="5" t="s">
        <v>98</v>
      </c>
      <c r="E46" s="4" t="s">
        <v>193</v>
      </c>
      <c r="F46" s="40">
        <v>45260</v>
      </c>
      <c r="G46" s="41">
        <v>47087</v>
      </c>
      <c r="H46" s="9" t="str">
        <f t="shared" si="0"/>
        <v>60 Months</v>
      </c>
      <c r="I46" s="23" t="s">
        <v>27</v>
      </c>
      <c r="J46" s="5"/>
      <c r="K46" s="12">
        <v>210900.96</v>
      </c>
      <c r="L46" s="12">
        <f t="shared" si="2"/>
        <v>253081.15199999997</v>
      </c>
      <c r="M46" s="5" t="s">
        <v>33</v>
      </c>
      <c r="N46" s="4" t="s">
        <v>194</v>
      </c>
      <c r="O46" s="5" t="s">
        <v>61</v>
      </c>
      <c r="P46" s="5" t="s">
        <v>25</v>
      </c>
      <c r="Q46" s="4" t="s">
        <v>26</v>
      </c>
      <c r="R46" s="34" t="s">
        <v>195</v>
      </c>
    </row>
    <row r="47" spans="1:18" ht="14.5" x14ac:dyDescent="0.35">
      <c r="A47" s="2" t="s">
        <v>18</v>
      </c>
      <c r="B47" s="34">
        <v>21017037</v>
      </c>
      <c r="C47" s="91" t="s">
        <v>196</v>
      </c>
      <c r="D47" s="5" t="s">
        <v>115</v>
      </c>
      <c r="E47" s="5" t="s">
        <v>197</v>
      </c>
      <c r="F47" s="40">
        <v>46010</v>
      </c>
      <c r="G47" s="41">
        <v>47106</v>
      </c>
      <c r="H47" s="9" t="str">
        <f t="shared" si="0"/>
        <v>36 Months</v>
      </c>
      <c r="I47" s="23" t="s">
        <v>27</v>
      </c>
      <c r="J47" s="5"/>
      <c r="K47" s="12">
        <v>28926</v>
      </c>
      <c r="L47" s="12">
        <f t="shared" si="2"/>
        <v>34711.199999999997</v>
      </c>
      <c r="M47" s="5" t="s">
        <v>33</v>
      </c>
      <c r="N47" s="4" t="s">
        <v>191</v>
      </c>
      <c r="O47" s="5" t="s">
        <v>61</v>
      </c>
      <c r="P47" s="5" t="s">
        <v>25</v>
      </c>
      <c r="Q47" s="4" t="s">
        <v>62</v>
      </c>
      <c r="R47" s="34">
        <v>2081369</v>
      </c>
    </row>
    <row r="48" spans="1:18" ht="32.15" customHeight="1" x14ac:dyDescent="0.35">
      <c r="A48" s="2" t="s">
        <v>18</v>
      </c>
      <c r="B48" s="34"/>
      <c r="C48" s="91" t="s">
        <v>198</v>
      </c>
      <c r="D48" s="5" t="s">
        <v>199</v>
      </c>
      <c r="E48" s="5" t="s">
        <v>200</v>
      </c>
      <c r="F48" s="40">
        <v>42286</v>
      </c>
      <c r="G48" s="41">
        <v>47756</v>
      </c>
      <c r="H48" s="9" t="str">
        <f t="shared" si="0"/>
        <v>180 Months</v>
      </c>
      <c r="I48" s="23" t="s">
        <v>27</v>
      </c>
      <c r="J48" s="5"/>
      <c r="K48" s="12">
        <v>2274795</v>
      </c>
      <c r="L48" s="12">
        <f>K48*1.2</f>
        <v>2729754</v>
      </c>
      <c r="M48" s="5" t="s">
        <v>29</v>
      </c>
      <c r="N48" s="4" t="s">
        <v>201</v>
      </c>
      <c r="O48" s="5" t="s">
        <v>61</v>
      </c>
      <c r="P48" s="5" t="s">
        <v>25</v>
      </c>
      <c r="Q48" s="4" t="s">
        <v>26</v>
      </c>
      <c r="R48" s="34" t="s">
        <v>202</v>
      </c>
    </row>
    <row r="49" spans="1:18" ht="14.5" x14ac:dyDescent="0.35">
      <c r="A49" s="2" t="s">
        <v>18</v>
      </c>
      <c r="B49" s="36"/>
      <c r="C49" s="95" t="s">
        <v>203</v>
      </c>
      <c r="D49" s="29" t="s">
        <v>20</v>
      </c>
      <c r="E49" s="29" t="s">
        <v>203</v>
      </c>
      <c r="F49" s="44">
        <v>45748</v>
      </c>
      <c r="G49" s="45">
        <v>48304</v>
      </c>
      <c r="H49" s="9" t="str">
        <f t="shared" si="0"/>
        <v>84 Months</v>
      </c>
      <c r="I49" s="25"/>
      <c r="J49" s="20"/>
      <c r="K49" s="15"/>
      <c r="L49" s="12">
        <f t="shared" si="2"/>
        <v>0</v>
      </c>
      <c r="M49" s="29" t="s">
        <v>33</v>
      </c>
      <c r="N49" s="31" t="s">
        <v>204</v>
      </c>
      <c r="O49" s="5" t="s">
        <v>61</v>
      </c>
      <c r="P49" s="5" t="s">
        <v>25</v>
      </c>
      <c r="Q49" s="31" t="s">
        <v>26</v>
      </c>
      <c r="R49" s="36">
        <v>6733858</v>
      </c>
    </row>
    <row r="50" spans="1:18" s="7" customFormat="1" ht="14.5" x14ac:dyDescent="0.35">
      <c r="A50" s="2" t="s">
        <v>18</v>
      </c>
      <c r="B50" s="37" t="s">
        <v>205</v>
      </c>
      <c r="C50" s="96" t="s">
        <v>206</v>
      </c>
      <c r="D50" s="6"/>
      <c r="E50" s="6" t="s">
        <v>207</v>
      </c>
      <c r="F50" s="21">
        <v>45837</v>
      </c>
      <c r="G50" s="46">
        <v>46566</v>
      </c>
      <c r="H50" s="9" t="str">
        <f t="shared" si="0"/>
        <v>24 Months</v>
      </c>
      <c r="I50" s="26">
        <v>12</v>
      </c>
      <c r="J50" s="21">
        <v>46468</v>
      </c>
      <c r="K50" s="16">
        <v>118841.52</v>
      </c>
      <c r="L50" s="12">
        <f t="shared" si="2"/>
        <v>142609.82399999999</v>
      </c>
      <c r="M50" s="5" t="s">
        <v>33</v>
      </c>
      <c r="N50" s="6" t="s">
        <v>164</v>
      </c>
      <c r="O50" s="5" t="s">
        <v>40</v>
      </c>
      <c r="P50" s="5" t="s">
        <v>25</v>
      </c>
      <c r="Q50" s="4" t="s">
        <v>26</v>
      </c>
      <c r="R50" s="37" t="s">
        <v>208</v>
      </c>
    </row>
    <row r="51" spans="1:18" s="7" customFormat="1" ht="14.5" x14ac:dyDescent="0.35">
      <c r="A51" s="2" t="s">
        <v>18</v>
      </c>
      <c r="B51" s="37" t="s">
        <v>209</v>
      </c>
      <c r="C51" s="96" t="s">
        <v>210</v>
      </c>
      <c r="D51" s="6" t="s">
        <v>103</v>
      </c>
      <c r="E51" s="6" t="s">
        <v>211</v>
      </c>
      <c r="F51" s="21">
        <v>45920</v>
      </c>
      <c r="G51" s="46">
        <v>46284</v>
      </c>
      <c r="H51" s="9" t="str">
        <f t="shared" si="0"/>
        <v>12 Months</v>
      </c>
      <c r="I51" s="26">
        <v>0</v>
      </c>
      <c r="J51" s="21">
        <v>45826</v>
      </c>
      <c r="K51" s="16">
        <v>26665.22</v>
      </c>
      <c r="L51" s="12">
        <f t="shared" si="2"/>
        <v>31998.263999999999</v>
      </c>
      <c r="M51" s="6" t="s">
        <v>38</v>
      </c>
      <c r="N51" s="6" t="s">
        <v>212</v>
      </c>
      <c r="O51" s="5" t="s">
        <v>61</v>
      </c>
      <c r="P51" s="5" t="s">
        <v>25</v>
      </c>
      <c r="Q51" s="4" t="s">
        <v>26</v>
      </c>
      <c r="R51" s="37" t="s">
        <v>213</v>
      </c>
    </row>
    <row r="52" spans="1:18" s="7" customFormat="1" ht="14.5" x14ac:dyDescent="0.35">
      <c r="A52" s="2" t="s">
        <v>18</v>
      </c>
      <c r="B52" s="37" t="s">
        <v>214</v>
      </c>
      <c r="C52" s="96" t="s">
        <v>215</v>
      </c>
      <c r="D52" s="6" t="s">
        <v>103</v>
      </c>
      <c r="E52" s="6" t="s">
        <v>216</v>
      </c>
      <c r="F52" s="21">
        <v>45823</v>
      </c>
      <c r="G52" s="46">
        <v>46187</v>
      </c>
      <c r="H52" s="9" t="str">
        <f t="shared" si="0"/>
        <v>12 Months</v>
      </c>
      <c r="I52" s="26">
        <v>12</v>
      </c>
      <c r="J52" s="21">
        <v>46076</v>
      </c>
      <c r="K52" s="16">
        <v>70500</v>
      </c>
      <c r="L52" s="12">
        <f t="shared" si="2"/>
        <v>84600</v>
      </c>
      <c r="M52" s="6" t="s">
        <v>38</v>
      </c>
      <c r="N52" s="6" t="s">
        <v>185</v>
      </c>
      <c r="O52" s="5" t="s">
        <v>40</v>
      </c>
      <c r="P52" s="5" t="s">
        <v>25</v>
      </c>
      <c r="Q52" s="4" t="s">
        <v>26</v>
      </c>
      <c r="R52" s="34" t="s">
        <v>186</v>
      </c>
    </row>
    <row r="53" spans="1:18" s="7" customFormat="1" ht="14.5" x14ac:dyDescent="0.35">
      <c r="A53" s="2" t="s">
        <v>18</v>
      </c>
      <c r="B53" s="37" t="s">
        <v>217</v>
      </c>
      <c r="C53" s="96" t="s">
        <v>218</v>
      </c>
      <c r="D53" s="6" t="s">
        <v>103</v>
      </c>
      <c r="E53" s="6" t="s">
        <v>219</v>
      </c>
      <c r="F53" s="21">
        <v>45518</v>
      </c>
      <c r="G53" s="46">
        <v>46247</v>
      </c>
      <c r="H53" s="9" t="str">
        <f t="shared" si="0"/>
        <v>24 Months</v>
      </c>
      <c r="I53" s="26">
        <v>12</v>
      </c>
      <c r="J53" s="21">
        <v>46125</v>
      </c>
      <c r="K53" s="16">
        <v>40816.199999999997</v>
      </c>
      <c r="L53" s="12">
        <f t="shared" si="2"/>
        <v>48979.439999999995</v>
      </c>
      <c r="M53" s="5" t="s">
        <v>33</v>
      </c>
      <c r="N53" s="6" t="s">
        <v>220</v>
      </c>
      <c r="O53" s="5" t="s">
        <v>40</v>
      </c>
      <c r="P53" s="5" t="s">
        <v>25</v>
      </c>
      <c r="Q53" s="4" t="s">
        <v>26</v>
      </c>
      <c r="R53" s="37" t="s">
        <v>221</v>
      </c>
    </row>
    <row r="54" spans="1:18" s="7" customFormat="1" ht="14.5" x14ac:dyDescent="0.35">
      <c r="A54" s="2" t="s">
        <v>18</v>
      </c>
      <c r="B54" s="37" t="s">
        <v>222</v>
      </c>
      <c r="C54" s="96" t="s">
        <v>223</v>
      </c>
      <c r="D54" s="6" t="s">
        <v>103</v>
      </c>
      <c r="E54" s="6" t="s">
        <v>224</v>
      </c>
      <c r="F54" s="21">
        <v>44161</v>
      </c>
      <c r="G54" s="46">
        <v>45986</v>
      </c>
      <c r="H54" s="9" t="str">
        <f t="shared" si="0"/>
        <v>60 Months</v>
      </c>
      <c r="I54" s="26">
        <v>12</v>
      </c>
      <c r="J54" s="21">
        <v>45925</v>
      </c>
      <c r="K54" s="16">
        <v>62500</v>
      </c>
      <c r="L54" s="12">
        <f t="shared" si="2"/>
        <v>75000</v>
      </c>
      <c r="M54" s="6" t="s">
        <v>38</v>
      </c>
      <c r="N54" s="6" t="s">
        <v>225</v>
      </c>
      <c r="O54" s="5" t="s">
        <v>40</v>
      </c>
      <c r="P54" s="5" t="s">
        <v>25</v>
      </c>
      <c r="Q54" s="4" t="s">
        <v>26</v>
      </c>
      <c r="R54" s="37" t="s">
        <v>226</v>
      </c>
    </row>
    <row r="55" spans="1:18" s="7" customFormat="1" ht="14.5" x14ac:dyDescent="0.35">
      <c r="A55" s="2" t="s">
        <v>18</v>
      </c>
      <c r="B55" s="37" t="s">
        <v>227</v>
      </c>
      <c r="C55" s="96" t="s">
        <v>228</v>
      </c>
      <c r="D55" s="6" t="s">
        <v>103</v>
      </c>
      <c r="E55" s="6" t="s">
        <v>229</v>
      </c>
      <c r="F55" s="21">
        <v>45257</v>
      </c>
      <c r="G55" s="46">
        <v>46718</v>
      </c>
      <c r="H55" s="9" t="str">
        <f t="shared" si="0"/>
        <v>48 Months</v>
      </c>
      <c r="I55" s="26">
        <v>12</v>
      </c>
      <c r="J55" s="21">
        <v>46601</v>
      </c>
      <c r="K55" s="16">
        <v>17594.46</v>
      </c>
      <c r="L55" s="12">
        <f t="shared" si="2"/>
        <v>21113.351999999999</v>
      </c>
      <c r="M55" s="5" t="s">
        <v>33</v>
      </c>
      <c r="N55" s="6" t="s">
        <v>230</v>
      </c>
      <c r="O55" s="5" t="s">
        <v>61</v>
      </c>
      <c r="P55" s="5" t="s">
        <v>25</v>
      </c>
      <c r="Q55" s="4" t="s">
        <v>26</v>
      </c>
      <c r="R55" s="37" t="s">
        <v>231</v>
      </c>
    </row>
    <row r="56" spans="1:18" s="7" customFormat="1" ht="14.5" x14ac:dyDescent="0.35">
      <c r="A56" s="2" t="s">
        <v>18</v>
      </c>
      <c r="B56" s="37" t="s">
        <v>232</v>
      </c>
      <c r="C56" s="96" t="s">
        <v>233</v>
      </c>
      <c r="D56" s="6" t="s">
        <v>103</v>
      </c>
      <c r="E56" s="6" t="s">
        <v>234</v>
      </c>
      <c r="F56" s="21">
        <v>45992</v>
      </c>
      <c r="G56" s="46">
        <v>47118</v>
      </c>
      <c r="H56" s="9" t="str">
        <f t="shared" si="0"/>
        <v>37 Months</v>
      </c>
      <c r="I56" s="26">
        <v>12</v>
      </c>
      <c r="J56" s="21">
        <v>46997</v>
      </c>
      <c r="K56" s="16">
        <v>520069.61</v>
      </c>
      <c r="L56" s="12">
        <f t="shared" si="2"/>
        <v>624083.53200000001</v>
      </c>
      <c r="M56" s="5" t="s">
        <v>33</v>
      </c>
      <c r="N56" s="6" t="s">
        <v>235</v>
      </c>
      <c r="O56" s="5" t="s">
        <v>61</v>
      </c>
      <c r="P56" s="5" t="s">
        <v>25</v>
      </c>
      <c r="Q56" s="4" t="s">
        <v>26</v>
      </c>
      <c r="R56" s="37" t="s">
        <v>236</v>
      </c>
    </row>
    <row r="57" spans="1:18" s="7" customFormat="1" ht="14.5" x14ac:dyDescent="0.35">
      <c r="A57" s="2" t="s">
        <v>18</v>
      </c>
      <c r="B57" s="37" t="s">
        <v>237</v>
      </c>
      <c r="C57" s="96" t="s">
        <v>238</v>
      </c>
      <c r="D57" s="6" t="s">
        <v>103</v>
      </c>
      <c r="E57" s="6" t="s">
        <v>239</v>
      </c>
      <c r="F57" s="21">
        <v>45913</v>
      </c>
      <c r="G57" s="46">
        <v>46277</v>
      </c>
      <c r="H57" s="9" t="str">
        <f t="shared" si="0"/>
        <v>12 Months</v>
      </c>
      <c r="I57" s="26">
        <v>12</v>
      </c>
      <c r="J57" s="21">
        <v>46237</v>
      </c>
      <c r="K57" s="16">
        <v>27056</v>
      </c>
      <c r="L57" s="12">
        <f t="shared" si="2"/>
        <v>32467.199999999997</v>
      </c>
      <c r="M57" s="6" t="s">
        <v>38</v>
      </c>
      <c r="N57" s="6" t="s">
        <v>122</v>
      </c>
      <c r="O57" s="5" t="s">
        <v>40</v>
      </c>
      <c r="P57" s="5" t="s">
        <v>25</v>
      </c>
      <c r="Q57" s="4" t="s">
        <v>26</v>
      </c>
      <c r="R57" s="37" t="s">
        <v>240</v>
      </c>
    </row>
    <row r="58" spans="1:18" s="7" customFormat="1" ht="14.5" x14ac:dyDescent="0.35">
      <c r="A58" s="2" t="s">
        <v>18</v>
      </c>
      <c r="B58" s="37" t="s">
        <v>241</v>
      </c>
      <c r="C58" s="96" t="s">
        <v>242</v>
      </c>
      <c r="D58" s="6" t="s">
        <v>103</v>
      </c>
      <c r="E58" s="6" t="s">
        <v>243</v>
      </c>
      <c r="F58" s="21">
        <v>46189</v>
      </c>
      <c r="G58" s="46">
        <v>46843</v>
      </c>
      <c r="H58" s="9" t="str">
        <f t="shared" si="0"/>
        <v>22 Months</v>
      </c>
      <c r="I58" s="26">
        <v>12</v>
      </c>
      <c r="J58" s="21">
        <v>46784</v>
      </c>
      <c r="K58" s="16">
        <v>361905</v>
      </c>
      <c r="L58" s="12">
        <f t="shared" si="2"/>
        <v>434286</v>
      </c>
      <c r="M58" s="5" t="s">
        <v>33</v>
      </c>
      <c r="N58" s="6" t="s">
        <v>109</v>
      </c>
      <c r="O58" s="5" t="s">
        <v>61</v>
      </c>
      <c r="P58" s="5" t="s">
        <v>25</v>
      </c>
      <c r="Q58" s="4" t="s">
        <v>26</v>
      </c>
      <c r="R58" s="37" t="s">
        <v>244</v>
      </c>
    </row>
    <row r="59" spans="1:18" s="7" customFormat="1" ht="14.5" x14ac:dyDescent="0.35">
      <c r="A59" s="56" t="s">
        <v>245</v>
      </c>
      <c r="B59" s="50" t="s">
        <v>246</v>
      </c>
      <c r="C59" s="97" t="s">
        <v>247</v>
      </c>
      <c r="D59" s="51" t="s">
        <v>248</v>
      </c>
      <c r="E59" s="51" t="s">
        <v>249</v>
      </c>
      <c r="F59" s="57">
        <v>46202</v>
      </c>
      <c r="G59" s="58">
        <v>46566</v>
      </c>
      <c r="H59" s="59" t="str">
        <f t="shared" si="0"/>
        <v>12 Months</v>
      </c>
      <c r="I59" s="60">
        <v>12</v>
      </c>
      <c r="J59" s="57">
        <v>46510</v>
      </c>
      <c r="K59" s="61">
        <v>21063</v>
      </c>
      <c r="L59" s="15">
        <f t="shared" si="2"/>
        <v>25275.599999999999</v>
      </c>
      <c r="M59" s="51" t="s">
        <v>38</v>
      </c>
      <c r="N59" s="51" t="s">
        <v>34</v>
      </c>
      <c r="O59" s="29" t="s">
        <v>61</v>
      </c>
      <c r="P59" s="29" t="s">
        <v>25</v>
      </c>
      <c r="Q59" s="31" t="s">
        <v>26</v>
      </c>
      <c r="R59" s="50" t="s">
        <v>250</v>
      </c>
    </row>
    <row r="60" spans="1:18" ht="14.5" x14ac:dyDescent="0.35">
      <c r="A60" s="48" t="s">
        <v>18</v>
      </c>
      <c r="B60" s="49"/>
      <c r="C60" s="98" t="s">
        <v>251</v>
      </c>
      <c r="D60" s="48" t="s">
        <v>252</v>
      </c>
      <c r="E60" s="48" t="s">
        <v>253</v>
      </c>
      <c r="F60" s="52">
        <v>45748</v>
      </c>
      <c r="G60" s="52">
        <v>48304</v>
      </c>
      <c r="H60" s="59" t="str">
        <f t="shared" si="0"/>
        <v>84 Months</v>
      </c>
      <c r="I60" s="49" t="s">
        <v>254</v>
      </c>
      <c r="J60" s="48"/>
      <c r="K60" s="54">
        <v>47059999</v>
      </c>
      <c r="L60" s="54">
        <f t="shared" ref="L60:L65" si="3">K60*1.2</f>
        <v>56471998.799999997</v>
      </c>
      <c r="M60" s="48" t="s">
        <v>255</v>
      </c>
      <c r="N60" s="48" t="s">
        <v>256</v>
      </c>
      <c r="O60" s="55" t="s">
        <v>25</v>
      </c>
      <c r="P60" s="48" t="s">
        <v>25</v>
      </c>
      <c r="Q60" s="48" t="s">
        <v>73</v>
      </c>
      <c r="R60" s="49" t="s">
        <v>257</v>
      </c>
    </row>
    <row r="61" spans="1:18" ht="14.5" x14ac:dyDescent="0.35">
      <c r="A61" s="48" t="s">
        <v>18</v>
      </c>
      <c r="B61" s="49"/>
      <c r="C61" s="98" t="s">
        <v>258</v>
      </c>
      <c r="D61" s="48" t="s">
        <v>20</v>
      </c>
      <c r="E61" s="48" t="s">
        <v>259</v>
      </c>
      <c r="F61" s="52">
        <v>44501</v>
      </c>
      <c r="G61" s="52">
        <v>46326</v>
      </c>
      <c r="H61" s="53" t="str">
        <f t="shared" si="0"/>
        <v>60 Months</v>
      </c>
      <c r="I61" s="49" t="s">
        <v>27</v>
      </c>
      <c r="J61" s="48"/>
      <c r="K61" s="54">
        <v>625207</v>
      </c>
      <c r="L61" s="54">
        <f t="shared" si="3"/>
        <v>750248.4</v>
      </c>
      <c r="M61" s="48" t="s">
        <v>140</v>
      </c>
      <c r="N61" s="48" t="s">
        <v>260</v>
      </c>
      <c r="O61" s="55" t="s">
        <v>25</v>
      </c>
      <c r="P61" s="48" t="s">
        <v>25</v>
      </c>
      <c r="Q61" s="48" t="s">
        <v>73</v>
      </c>
      <c r="R61" s="49" t="s">
        <v>261</v>
      </c>
    </row>
    <row r="62" spans="1:18" ht="14.5" x14ac:dyDescent="0.35">
      <c r="A62" s="48" t="s">
        <v>18</v>
      </c>
      <c r="B62" s="49"/>
      <c r="C62" s="98" t="s">
        <v>262</v>
      </c>
      <c r="D62" s="48" t="s">
        <v>263</v>
      </c>
      <c r="E62" s="48" t="s">
        <v>264</v>
      </c>
      <c r="F62" s="52">
        <v>45809</v>
      </c>
      <c r="G62" s="52">
        <v>46904</v>
      </c>
      <c r="H62" s="53" t="str">
        <f t="shared" si="0"/>
        <v>36 Months</v>
      </c>
      <c r="I62" s="49" t="s">
        <v>27</v>
      </c>
      <c r="J62" s="48"/>
      <c r="K62" s="54">
        <v>316936</v>
      </c>
      <c r="L62" s="54">
        <f t="shared" si="3"/>
        <v>380323.2</v>
      </c>
      <c r="M62" s="48" t="s">
        <v>33</v>
      </c>
      <c r="N62" s="48" t="s">
        <v>34</v>
      </c>
      <c r="O62" s="55" t="s">
        <v>25</v>
      </c>
      <c r="P62" s="48" t="s">
        <v>25</v>
      </c>
      <c r="Q62" s="48" t="s">
        <v>73</v>
      </c>
      <c r="R62" s="34" t="s">
        <v>250</v>
      </c>
    </row>
    <row r="63" spans="1:18" ht="14.5" x14ac:dyDescent="0.35">
      <c r="A63" s="48" t="s">
        <v>18</v>
      </c>
      <c r="B63" s="49"/>
      <c r="C63" s="98" t="s">
        <v>265</v>
      </c>
      <c r="D63" s="48" t="s">
        <v>115</v>
      </c>
      <c r="E63" s="48" t="s">
        <v>266</v>
      </c>
      <c r="F63" s="52">
        <v>45748</v>
      </c>
      <c r="G63" s="52">
        <v>46843</v>
      </c>
      <c r="H63" s="53" t="str">
        <f t="shared" si="0"/>
        <v>36 Months</v>
      </c>
      <c r="I63" s="49" t="s">
        <v>27</v>
      </c>
      <c r="J63" s="48"/>
      <c r="K63" s="54">
        <v>295204</v>
      </c>
      <c r="L63" s="54">
        <f t="shared" si="3"/>
        <v>354244.8</v>
      </c>
      <c r="M63" s="48" t="s">
        <v>33</v>
      </c>
      <c r="N63" s="48" t="s">
        <v>267</v>
      </c>
      <c r="O63" s="55" t="s">
        <v>25</v>
      </c>
      <c r="P63" s="48" t="s">
        <v>25</v>
      </c>
      <c r="Q63" s="48" t="s">
        <v>73</v>
      </c>
      <c r="R63" s="49" t="s">
        <v>268</v>
      </c>
    </row>
    <row r="64" spans="1:18" ht="14.5" x14ac:dyDescent="0.35">
      <c r="A64" s="48" t="s">
        <v>18</v>
      </c>
      <c r="B64" s="49"/>
      <c r="C64" s="98" t="s">
        <v>269</v>
      </c>
      <c r="D64" s="48" t="s">
        <v>270</v>
      </c>
      <c r="E64" s="48" t="s">
        <v>269</v>
      </c>
      <c r="F64" s="52">
        <v>45662</v>
      </c>
      <c r="G64" s="52">
        <v>47487</v>
      </c>
      <c r="H64" s="53" t="str">
        <f t="shared" si="0"/>
        <v>60 Months</v>
      </c>
      <c r="I64" s="49" t="s">
        <v>27</v>
      </c>
      <c r="J64" s="48"/>
      <c r="K64" s="54">
        <v>169892</v>
      </c>
      <c r="L64" s="54">
        <f t="shared" si="3"/>
        <v>203870.4</v>
      </c>
      <c r="M64" s="48" t="s">
        <v>271</v>
      </c>
      <c r="N64" s="48" t="s">
        <v>272</v>
      </c>
      <c r="O64" s="55" t="s">
        <v>40</v>
      </c>
      <c r="P64" s="48" t="s">
        <v>40</v>
      </c>
      <c r="Q64" s="48" t="s">
        <v>73</v>
      </c>
      <c r="R64" s="49" t="s">
        <v>273</v>
      </c>
    </row>
    <row r="65" spans="1:18" ht="14.5" x14ac:dyDescent="0.35">
      <c r="A65" s="48" t="s">
        <v>18</v>
      </c>
      <c r="B65" s="49"/>
      <c r="C65" s="98" t="s">
        <v>274</v>
      </c>
      <c r="D65" s="48" t="s">
        <v>103</v>
      </c>
      <c r="E65" s="48" t="s">
        <v>274</v>
      </c>
      <c r="F65" s="52">
        <v>44530</v>
      </c>
      <c r="G65" s="52">
        <v>47086</v>
      </c>
      <c r="H65" s="53" t="str">
        <f>ROUNDUP(DATEDIF(F65, G65, "m") + DATEDIF(F65, G65, "md")/31, 0) &amp; " Months"</f>
        <v>84 Months</v>
      </c>
      <c r="I65" s="49" t="s">
        <v>27</v>
      </c>
      <c r="J65" s="48"/>
      <c r="K65" s="54">
        <v>159238</v>
      </c>
      <c r="L65" s="54">
        <f t="shared" si="3"/>
        <v>191085.6</v>
      </c>
      <c r="M65" s="48" t="s">
        <v>33</v>
      </c>
      <c r="N65" s="48" t="s">
        <v>275</v>
      </c>
      <c r="O65" s="55" t="s">
        <v>25</v>
      </c>
      <c r="P65" s="48" t="s">
        <v>25</v>
      </c>
      <c r="Q65" s="48" t="s">
        <v>73</v>
      </c>
      <c r="R65" s="49" t="s">
        <v>276</v>
      </c>
    </row>
    <row r="66" spans="1:18" ht="14.5" x14ac:dyDescent="0.35">
      <c r="A66" s="69" t="s">
        <v>18</v>
      </c>
      <c r="B66" s="68"/>
      <c r="C66" s="99" t="s">
        <v>277</v>
      </c>
      <c r="D66" s="69" t="s">
        <v>252</v>
      </c>
      <c r="E66" s="69" t="s">
        <v>278</v>
      </c>
      <c r="F66" s="80">
        <v>42826</v>
      </c>
      <c r="G66" s="80">
        <v>46477</v>
      </c>
      <c r="H66" s="81" t="str">
        <f>ROUNDUP(DATEDIF(F66, G66, "m") + DATEDIF(F66, G66, "md")/31, 0) &amp; " Months"</f>
        <v>120 Months</v>
      </c>
      <c r="I66" s="68" t="s">
        <v>27</v>
      </c>
      <c r="J66" s="69"/>
      <c r="K66" s="82">
        <v>450000</v>
      </c>
      <c r="L66" s="82"/>
      <c r="M66" s="69" t="s">
        <v>255</v>
      </c>
      <c r="N66" s="69" t="s">
        <v>256</v>
      </c>
      <c r="O66" s="83" t="s">
        <v>25</v>
      </c>
      <c r="P66" s="69" t="s">
        <v>25</v>
      </c>
      <c r="Q66" s="69" t="s">
        <v>73</v>
      </c>
      <c r="R66" s="68" t="s">
        <v>257</v>
      </c>
    </row>
    <row r="67" spans="1:18" ht="14.5" x14ac:dyDescent="0.35">
      <c r="A67" s="48" t="s">
        <v>18</v>
      </c>
      <c r="B67" s="49" t="s">
        <v>279</v>
      </c>
      <c r="C67" s="98" t="s">
        <v>280</v>
      </c>
      <c r="D67" s="48" t="s">
        <v>75</v>
      </c>
      <c r="E67" s="48" t="s">
        <v>281</v>
      </c>
      <c r="F67" s="52">
        <v>46113</v>
      </c>
      <c r="G67" s="52">
        <v>46478</v>
      </c>
      <c r="H67" s="53" t="str">
        <f>ROUNDUP(DATEDIF(F67, G67, "m") + DATEDIF(F67, G67, "md")/31, 0) &amp; " Months"</f>
        <v>12 Months</v>
      </c>
      <c r="I67" s="49" t="s">
        <v>27</v>
      </c>
      <c r="J67" s="48"/>
      <c r="K67" s="54">
        <v>159741</v>
      </c>
      <c r="L67" s="54">
        <f>K67*1.2</f>
        <v>191689.19999999998</v>
      </c>
      <c r="M67" s="48"/>
      <c r="N67" s="48" t="s">
        <v>282</v>
      </c>
      <c r="O67" s="48" t="s">
        <v>25</v>
      </c>
      <c r="P67" s="48" t="s">
        <v>25</v>
      </c>
      <c r="Q67" s="48" t="s">
        <v>73</v>
      </c>
      <c r="R67" s="49"/>
    </row>
    <row r="68" spans="1:18" ht="15" customHeight="1" x14ac:dyDescent="0.35">
      <c r="A68" s="48" t="s">
        <v>18</v>
      </c>
      <c r="B68" s="49" t="s">
        <v>283</v>
      </c>
      <c r="C68" s="98" t="s">
        <v>284</v>
      </c>
      <c r="D68" s="71" t="s">
        <v>285</v>
      </c>
      <c r="E68" s="71" t="s">
        <v>286</v>
      </c>
      <c r="F68" s="79">
        <v>46072</v>
      </c>
      <c r="G68" s="79">
        <v>46430</v>
      </c>
      <c r="H68" s="71" t="s">
        <v>287</v>
      </c>
      <c r="I68" s="71" t="s">
        <v>288</v>
      </c>
      <c r="J68" s="71" t="s">
        <v>123</v>
      </c>
      <c r="K68" s="63" t="s">
        <v>289</v>
      </c>
      <c r="L68" s="65"/>
      <c r="M68" s="63" t="s">
        <v>82</v>
      </c>
      <c r="N68" s="71" t="s">
        <v>290</v>
      </c>
      <c r="O68" s="71" t="s">
        <v>61</v>
      </c>
      <c r="P68" s="71" t="s">
        <v>61</v>
      </c>
      <c r="Q68" s="71" t="s">
        <v>26</v>
      </c>
      <c r="R68" s="71">
        <v>4015584</v>
      </c>
    </row>
    <row r="69" spans="1:18" ht="15" customHeight="1" x14ac:dyDescent="0.35">
      <c r="A69" s="84" t="s">
        <v>18</v>
      </c>
      <c r="B69" s="67">
        <v>21017215</v>
      </c>
      <c r="C69" s="89" t="s">
        <v>291</v>
      </c>
      <c r="D69" s="67" t="s">
        <v>292</v>
      </c>
      <c r="E69" s="67" t="s">
        <v>293</v>
      </c>
      <c r="F69" s="74">
        <v>46078</v>
      </c>
      <c r="G69" s="74">
        <v>46142</v>
      </c>
      <c r="H69" s="67" t="s">
        <v>294</v>
      </c>
      <c r="I69" s="67" t="s">
        <v>288</v>
      </c>
      <c r="J69" s="67" t="s">
        <v>123</v>
      </c>
      <c r="K69" s="77">
        <v>17400</v>
      </c>
      <c r="L69" s="77">
        <v>20880</v>
      </c>
      <c r="M69" s="62" t="s">
        <v>33</v>
      </c>
      <c r="N69" s="67" t="s">
        <v>295</v>
      </c>
      <c r="O69" s="67" t="s">
        <v>61</v>
      </c>
      <c r="P69" s="67" t="s">
        <v>61</v>
      </c>
      <c r="Q69" s="67" t="s">
        <v>62</v>
      </c>
      <c r="R69" s="67">
        <v>12449759</v>
      </c>
    </row>
    <row r="70" spans="1:18" ht="15" customHeight="1" x14ac:dyDescent="0.35">
      <c r="A70" s="48" t="s">
        <v>18</v>
      </c>
      <c r="B70" s="66">
        <v>21017289</v>
      </c>
      <c r="C70" s="100" t="s">
        <v>296</v>
      </c>
      <c r="D70" s="66" t="s">
        <v>297</v>
      </c>
      <c r="E70" s="66" t="s">
        <v>298</v>
      </c>
      <c r="F70" s="73">
        <v>46069</v>
      </c>
      <c r="G70" s="73">
        <v>46132</v>
      </c>
      <c r="H70" s="66" t="s">
        <v>294</v>
      </c>
      <c r="I70" s="66" t="s">
        <v>288</v>
      </c>
      <c r="J70" s="66" t="s">
        <v>123</v>
      </c>
      <c r="K70" s="75">
        <v>46909.2</v>
      </c>
      <c r="L70" s="75">
        <v>56291.040000000001</v>
      </c>
      <c r="M70" s="64" t="s">
        <v>33</v>
      </c>
      <c r="N70" s="66" t="s">
        <v>299</v>
      </c>
      <c r="O70" s="66" t="s">
        <v>40</v>
      </c>
      <c r="P70" s="66" t="s">
        <v>61</v>
      </c>
      <c r="Q70" s="66" t="s">
        <v>62</v>
      </c>
      <c r="R70" s="66">
        <v>6094735</v>
      </c>
    </row>
    <row r="71" spans="1:18" ht="15" customHeight="1" x14ac:dyDescent="0.35">
      <c r="A71" s="48" t="s">
        <v>18</v>
      </c>
      <c r="B71" s="66" t="s">
        <v>289</v>
      </c>
      <c r="C71" s="100" t="s">
        <v>300</v>
      </c>
      <c r="D71" s="66" t="s">
        <v>301</v>
      </c>
      <c r="E71" s="66" t="s">
        <v>302</v>
      </c>
      <c r="F71" s="73">
        <v>46082</v>
      </c>
      <c r="G71" s="73">
        <v>46811</v>
      </c>
      <c r="H71" s="66" t="s">
        <v>303</v>
      </c>
      <c r="I71" s="66">
        <v>0</v>
      </c>
      <c r="J71" s="73">
        <v>46447</v>
      </c>
      <c r="K71" s="76">
        <v>10483</v>
      </c>
      <c r="L71" s="78">
        <v>12579.6</v>
      </c>
      <c r="M71" s="64" t="s">
        <v>82</v>
      </c>
      <c r="N71" s="66" t="s">
        <v>105</v>
      </c>
      <c r="O71" s="66" t="s">
        <v>61</v>
      </c>
      <c r="P71" s="66" t="s">
        <v>61</v>
      </c>
      <c r="Q71" s="66" t="s">
        <v>73</v>
      </c>
      <c r="R71" s="66">
        <v>3965318</v>
      </c>
    </row>
    <row r="72" spans="1:18" ht="15" customHeight="1" x14ac:dyDescent="0.35">
      <c r="A72" s="48" t="s">
        <v>18</v>
      </c>
      <c r="B72" s="67" t="s">
        <v>289</v>
      </c>
      <c r="C72" s="89" t="s">
        <v>304</v>
      </c>
      <c r="D72" s="67" t="s">
        <v>301</v>
      </c>
      <c r="E72" s="67" t="s">
        <v>305</v>
      </c>
      <c r="F72" s="74">
        <v>46113</v>
      </c>
      <c r="G72" s="74">
        <v>46477</v>
      </c>
      <c r="H72" s="67" t="s">
        <v>287</v>
      </c>
      <c r="I72" s="67">
        <v>0</v>
      </c>
      <c r="J72" s="74">
        <v>46478</v>
      </c>
      <c r="K72" s="75">
        <v>12162</v>
      </c>
      <c r="L72" s="77">
        <v>14594.4</v>
      </c>
      <c r="M72" s="62" t="s">
        <v>82</v>
      </c>
      <c r="N72" s="67" t="s">
        <v>105</v>
      </c>
      <c r="O72" s="67" t="s">
        <v>61</v>
      </c>
      <c r="P72" s="67" t="s">
        <v>61</v>
      </c>
      <c r="Q72" s="67" t="s">
        <v>73</v>
      </c>
      <c r="R72" s="67">
        <v>3965318</v>
      </c>
    </row>
    <row r="73" spans="1:18" ht="15" customHeight="1" x14ac:dyDescent="0.35">
      <c r="A73" s="48" t="s">
        <v>18</v>
      </c>
      <c r="B73" s="66">
        <v>21017408</v>
      </c>
      <c r="C73" s="100" t="s">
        <v>306</v>
      </c>
      <c r="D73" s="66" t="s">
        <v>307</v>
      </c>
      <c r="E73" s="66" t="s">
        <v>308</v>
      </c>
      <c r="F73" s="73">
        <v>46111</v>
      </c>
      <c r="G73" s="73">
        <v>46122</v>
      </c>
      <c r="H73" s="66" t="s">
        <v>309</v>
      </c>
      <c r="I73" s="66">
        <v>0</v>
      </c>
      <c r="J73" s="66" t="s">
        <v>123</v>
      </c>
      <c r="K73" s="75">
        <v>13656</v>
      </c>
      <c r="L73" s="75">
        <v>16387.2</v>
      </c>
      <c r="M73" s="64" t="s">
        <v>38</v>
      </c>
      <c r="N73" s="66" t="s">
        <v>310</v>
      </c>
      <c r="O73" s="66" t="s">
        <v>40</v>
      </c>
      <c r="P73" s="66" t="s">
        <v>61</v>
      </c>
      <c r="Q73" s="66" t="s">
        <v>311</v>
      </c>
      <c r="R73" s="66">
        <v>673556</v>
      </c>
    </row>
    <row r="74" spans="1:18" ht="15" customHeight="1" x14ac:dyDescent="0.35">
      <c r="A74" s="48" t="s">
        <v>18</v>
      </c>
      <c r="B74" s="66">
        <v>21017390</v>
      </c>
      <c r="C74" s="100" t="s">
        <v>312</v>
      </c>
      <c r="D74" s="66" t="s">
        <v>313</v>
      </c>
      <c r="E74" s="66" t="s">
        <v>314</v>
      </c>
      <c r="F74" s="73">
        <v>46128</v>
      </c>
      <c r="G74" s="73">
        <v>46493</v>
      </c>
      <c r="H74" s="66" t="s">
        <v>287</v>
      </c>
      <c r="I74" s="66">
        <v>0</v>
      </c>
      <c r="J74" s="66" t="s">
        <v>315</v>
      </c>
      <c r="K74" s="75">
        <v>16760</v>
      </c>
      <c r="L74" s="75">
        <v>20112</v>
      </c>
      <c r="M74" s="64" t="s">
        <v>82</v>
      </c>
      <c r="N74" s="66" t="s">
        <v>316</v>
      </c>
      <c r="O74" s="66" t="s">
        <v>61</v>
      </c>
      <c r="P74" s="66" t="s">
        <v>61</v>
      </c>
      <c r="Q74" s="66" t="s">
        <v>73</v>
      </c>
      <c r="R74" s="66">
        <v>267189</v>
      </c>
    </row>
    <row r="75" spans="1:18" ht="15" customHeight="1" x14ac:dyDescent="0.35">
      <c r="A75" s="48" t="s">
        <v>18</v>
      </c>
      <c r="B75" s="66">
        <v>21017468</v>
      </c>
      <c r="C75" s="100" t="s">
        <v>317</v>
      </c>
      <c r="D75" s="66" t="s">
        <v>318</v>
      </c>
      <c r="E75" s="66" t="s">
        <v>319</v>
      </c>
      <c r="F75" s="73">
        <v>46104</v>
      </c>
      <c r="G75" s="73">
        <v>47199</v>
      </c>
      <c r="H75" s="66" t="s">
        <v>320</v>
      </c>
      <c r="I75" s="66" t="s">
        <v>288</v>
      </c>
      <c r="J75" s="66" t="s">
        <v>123</v>
      </c>
      <c r="K75" s="75">
        <v>1143234.3600000001</v>
      </c>
      <c r="L75" s="75">
        <v>1371881.23</v>
      </c>
      <c r="M75" s="64" t="s">
        <v>33</v>
      </c>
      <c r="N75" s="66" t="s">
        <v>321</v>
      </c>
      <c r="O75" s="66" t="s">
        <v>40</v>
      </c>
      <c r="P75" s="66" t="s">
        <v>61</v>
      </c>
      <c r="Q75" s="66" t="s">
        <v>62</v>
      </c>
      <c r="R75" s="66" t="s">
        <v>322</v>
      </c>
    </row>
    <row r="76" spans="1:18" ht="15" customHeight="1" x14ac:dyDescent="0.35">
      <c r="A76" s="48" t="s">
        <v>18</v>
      </c>
      <c r="B76" s="66"/>
      <c r="C76" s="101" t="s">
        <v>323</v>
      </c>
      <c r="D76" s="66" t="s">
        <v>292</v>
      </c>
      <c r="E76" s="66" t="s">
        <v>324</v>
      </c>
      <c r="F76" s="73">
        <v>45992</v>
      </c>
      <c r="G76" s="73">
        <v>46722</v>
      </c>
      <c r="H76" s="66" t="s">
        <v>303</v>
      </c>
      <c r="I76" s="66" t="s">
        <v>325</v>
      </c>
      <c r="J76" s="66" t="s">
        <v>123</v>
      </c>
      <c r="K76" s="75">
        <v>65005.31</v>
      </c>
      <c r="L76" s="75">
        <v>78006.37</v>
      </c>
      <c r="M76" s="64" t="s">
        <v>33</v>
      </c>
      <c r="N76" s="66" t="s">
        <v>326</v>
      </c>
      <c r="O76" s="3" t="s">
        <v>40</v>
      </c>
      <c r="P76" s="66" t="s">
        <v>25</v>
      </c>
      <c r="Q76" s="66" t="s">
        <v>73</v>
      </c>
      <c r="R76" s="66">
        <v>1846493</v>
      </c>
    </row>
    <row r="77" spans="1:18" ht="15" customHeight="1" x14ac:dyDescent="0.35">
      <c r="A77" s="48" t="s">
        <v>18</v>
      </c>
      <c r="B77" s="66">
        <v>22016951</v>
      </c>
      <c r="C77" s="100" t="s">
        <v>327</v>
      </c>
      <c r="D77" s="66" t="s">
        <v>328</v>
      </c>
      <c r="E77" s="66" t="s">
        <v>329</v>
      </c>
      <c r="F77" s="73">
        <v>46113</v>
      </c>
      <c r="G77" s="73">
        <v>46477</v>
      </c>
      <c r="H77" s="66" t="s">
        <v>287</v>
      </c>
      <c r="I77" s="66" t="s">
        <v>123</v>
      </c>
      <c r="J77" s="66" t="s">
        <v>123</v>
      </c>
      <c r="K77" s="75">
        <v>6280</v>
      </c>
      <c r="L77" s="75">
        <v>7536</v>
      </c>
      <c r="M77" s="64" t="s">
        <v>38</v>
      </c>
      <c r="N77" s="66" t="s">
        <v>330</v>
      </c>
      <c r="O77" s="66" t="s">
        <v>72</v>
      </c>
      <c r="P77" s="66" t="s">
        <v>61</v>
      </c>
      <c r="Q77" s="66" t="s">
        <v>73</v>
      </c>
      <c r="R77" s="66">
        <v>4736831</v>
      </c>
    </row>
    <row r="78" spans="1:18" ht="15" customHeight="1" x14ac:dyDescent="0.35">
      <c r="A78" s="48" t="s">
        <v>18</v>
      </c>
      <c r="B78" s="67">
        <v>21017535</v>
      </c>
      <c r="C78" s="89" t="s">
        <v>331</v>
      </c>
      <c r="D78" s="67" t="s">
        <v>332</v>
      </c>
      <c r="E78" s="67" t="s">
        <v>333</v>
      </c>
      <c r="F78" s="74">
        <v>46114</v>
      </c>
      <c r="G78" s="74">
        <v>46203</v>
      </c>
      <c r="H78" s="67" t="s">
        <v>294</v>
      </c>
      <c r="I78" s="67" t="s">
        <v>123</v>
      </c>
      <c r="J78" s="74">
        <v>46174</v>
      </c>
      <c r="K78" s="77">
        <v>22562.400000000001</v>
      </c>
      <c r="L78" s="77">
        <v>27074.880000000001</v>
      </c>
      <c r="M78" s="62" t="s">
        <v>82</v>
      </c>
      <c r="N78" s="67" t="s">
        <v>334</v>
      </c>
      <c r="O78" s="67" t="s">
        <v>61</v>
      </c>
      <c r="P78" s="67" t="s">
        <v>61</v>
      </c>
      <c r="Q78" s="67" t="s">
        <v>73</v>
      </c>
      <c r="R78" s="67">
        <v>9314203</v>
      </c>
    </row>
    <row r="79" spans="1:18" ht="15" customHeight="1" x14ac:dyDescent="0.35">
      <c r="A79" s="48" t="s">
        <v>18</v>
      </c>
      <c r="B79" s="67">
        <v>21017557</v>
      </c>
      <c r="C79" s="100" t="s">
        <v>335</v>
      </c>
      <c r="D79" s="67" t="s">
        <v>336</v>
      </c>
      <c r="E79" s="66" t="s">
        <v>337</v>
      </c>
      <c r="F79" s="74">
        <v>46113</v>
      </c>
      <c r="G79" s="74">
        <v>46321</v>
      </c>
      <c r="H79" s="67" t="s">
        <v>338</v>
      </c>
      <c r="I79" s="67" t="s">
        <v>123</v>
      </c>
      <c r="J79" s="74">
        <v>46266</v>
      </c>
      <c r="K79" s="77">
        <v>25980</v>
      </c>
      <c r="L79" s="77">
        <v>31176</v>
      </c>
      <c r="M79" s="62" t="s">
        <v>38</v>
      </c>
      <c r="N79" s="67" t="s">
        <v>339</v>
      </c>
      <c r="O79" s="67" t="s">
        <v>340</v>
      </c>
      <c r="P79" s="67" t="s">
        <v>340</v>
      </c>
      <c r="Q79" s="67" t="s">
        <v>26</v>
      </c>
      <c r="R79" s="67">
        <v>2994105</v>
      </c>
    </row>
    <row r="80" spans="1:18" ht="15" customHeight="1" x14ac:dyDescent="0.35">
      <c r="A80" s="48" t="s">
        <v>18</v>
      </c>
      <c r="B80" s="67">
        <v>20107671</v>
      </c>
      <c r="C80" s="89" t="s">
        <v>341</v>
      </c>
      <c r="D80" s="72" t="s">
        <v>342</v>
      </c>
      <c r="E80" s="70" t="s">
        <v>343</v>
      </c>
      <c r="F80" s="74">
        <v>46139</v>
      </c>
      <c r="G80" s="74">
        <v>46615</v>
      </c>
      <c r="H80" s="67" t="s">
        <v>344</v>
      </c>
      <c r="I80" s="67">
        <v>0</v>
      </c>
      <c r="J80" s="67" t="s">
        <v>345</v>
      </c>
      <c r="K80" s="77">
        <v>12299684.02</v>
      </c>
      <c r="L80" s="77">
        <v>14759620.82</v>
      </c>
      <c r="M80" s="62" t="s">
        <v>33</v>
      </c>
      <c r="N80" s="67" t="s">
        <v>346</v>
      </c>
      <c r="O80" s="67" t="s">
        <v>347</v>
      </c>
      <c r="P80" s="67" t="s">
        <v>347</v>
      </c>
      <c r="Q80" s="67" t="s">
        <v>348</v>
      </c>
      <c r="R80" s="67">
        <v>768173</v>
      </c>
    </row>
    <row r="81" spans="1:18" ht="15" customHeight="1" x14ac:dyDescent="0.35">
      <c r="A81" s="48" t="s">
        <v>18</v>
      </c>
      <c r="B81" s="67">
        <v>21017657</v>
      </c>
      <c r="C81" s="89" t="s">
        <v>349</v>
      </c>
      <c r="D81" s="72" t="s">
        <v>350</v>
      </c>
      <c r="E81" s="70" t="s">
        <v>351</v>
      </c>
      <c r="F81" s="74">
        <v>46139</v>
      </c>
      <c r="G81" s="74">
        <v>46169</v>
      </c>
      <c r="H81" s="67" t="s">
        <v>309</v>
      </c>
      <c r="I81" s="67">
        <v>0</v>
      </c>
      <c r="J81" s="67" t="s">
        <v>123</v>
      </c>
      <c r="K81" s="77">
        <v>13330</v>
      </c>
      <c r="L81" s="77">
        <v>15996</v>
      </c>
      <c r="M81" s="62" t="s">
        <v>38</v>
      </c>
      <c r="N81" s="67" t="s">
        <v>352</v>
      </c>
      <c r="O81" s="67" t="s">
        <v>132</v>
      </c>
      <c r="P81" s="67" t="s">
        <v>353</v>
      </c>
      <c r="Q81" s="67" t="s">
        <v>62</v>
      </c>
      <c r="R81" s="67">
        <v>8214186</v>
      </c>
    </row>
    <row r="82" spans="1:18" ht="15" customHeight="1" x14ac:dyDescent="0.35">
      <c r="A82" s="48" t="s">
        <v>18</v>
      </c>
      <c r="B82" s="67">
        <v>21017659</v>
      </c>
      <c r="C82" s="89" t="s">
        <v>349</v>
      </c>
      <c r="D82" s="72" t="s">
        <v>350</v>
      </c>
      <c r="E82" s="70" t="s">
        <v>354</v>
      </c>
      <c r="F82" s="74">
        <v>46139</v>
      </c>
      <c r="G82" s="74">
        <v>46169</v>
      </c>
      <c r="H82" s="67" t="s">
        <v>309</v>
      </c>
      <c r="I82" s="67">
        <v>0</v>
      </c>
      <c r="J82" s="67" t="s">
        <v>123</v>
      </c>
      <c r="K82" s="77">
        <v>13330</v>
      </c>
      <c r="L82" s="77">
        <v>15996</v>
      </c>
      <c r="M82" s="62" t="s">
        <v>38</v>
      </c>
      <c r="N82" s="67" t="s">
        <v>352</v>
      </c>
      <c r="O82" s="67" t="s">
        <v>132</v>
      </c>
      <c r="P82" s="67" t="s">
        <v>353</v>
      </c>
      <c r="Q82" s="67" t="s">
        <v>62</v>
      </c>
      <c r="R82" s="67">
        <v>8214186</v>
      </c>
    </row>
    <row r="83" spans="1:18" ht="15" customHeight="1" x14ac:dyDescent="0.35">
      <c r="A83" s="48" t="s">
        <v>18</v>
      </c>
      <c r="B83" s="67">
        <v>21017669</v>
      </c>
      <c r="C83" s="89" t="s">
        <v>355</v>
      </c>
      <c r="D83" s="67" t="s">
        <v>356</v>
      </c>
      <c r="E83" s="67" t="s">
        <v>357</v>
      </c>
      <c r="F83" s="74">
        <v>46174</v>
      </c>
      <c r="G83" s="74">
        <v>46538</v>
      </c>
      <c r="H83" s="67" t="s">
        <v>287</v>
      </c>
      <c r="I83" s="67">
        <v>0</v>
      </c>
      <c r="J83" s="67" t="s">
        <v>123</v>
      </c>
      <c r="K83" s="77">
        <v>12500</v>
      </c>
      <c r="L83" s="77">
        <v>15000</v>
      </c>
      <c r="M83" s="62" t="s">
        <v>33</v>
      </c>
      <c r="N83" s="67" t="s">
        <v>358</v>
      </c>
      <c r="O83" s="67" t="s">
        <v>132</v>
      </c>
      <c r="P83" s="67" t="s">
        <v>353</v>
      </c>
      <c r="Q83" s="67" t="s">
        <v>26</v>
      </c>
      <c r="R83" s="67">
        <v>2957303</v>
      </c>
    </row>
    <row r="84" spans="1:18" ht="15" customHeight="1" x14ac:dyDescent="0.35">
      <c r="A84" s="48" t="s">
        <v>18</v>
      </c>
      <c r="B84" s="67">
        <v>21017694</v>
      </c>
      <c r="C84" s="89" t="s">
        <v>359</v>
      </c>
      <c r="D84" s="67" t="s">
        <v>360</v>
      </c>
      <c r="E84" s="67" t="s">
        <v>361</v>
      </c>
      <c r="F84" s="74">
        <v>46143</v>
      </c>
      <c r="G84" s="74">
        <v>46218</v>
      </c>
      <c r="H84" s="67" t="s">
        <v>294</v>
      </c>
      <c r="I84" s="67">
        <v>0</v>
      </c>
      <c r="J84" s="67" t="s">
        <v>123</v>
      </c>
      <c r="K84" s="77">
        <v>11700</v>
      </c>
      <c r="L84" s="77">
        <v>14040</v>
      </c>
      <c r="M84" s="62" t="s">
        <v>38</v>
      </c>
      <c r="N84" s="67" t="s">
        <v>362</v>
      </c>
      <c r="O84" s="67" t="s">
        <v>353</v>
      </c>
      <c r="P84" s="67" t="s">
        <v>353</v>
      </c>
      <c r="Q84" s="67" t="s">
        <v>26</v>
      </c>
      <c r="R84" s="67" t="s">
        <v>363</v>
      </c>
    </row>
    <row r="85" spans="1:18" ht="15" customHeight="1" x14ac:dyDescent="0.35">
      <c r="A85" s="48" t="s">
        <v>18</v>
      </c>
      <c r="B85" s="67">
        <v>21017705</v>
      </c>
      <c r="C85" s="89" t="s">
        <v>364</v>
      </c>
      <c r="D85" s="67" t="s">
        <v>365</v>
      </c>
      <c r="E85" s="67" t="s">
        <v>366</v>
      </c>
      <c r="F85" s="74">
        <v>46153</v>
      </c>
      <c r="G85" s="74">
        <v>46507</v>
      </c>
      <c r="H85" s="67" t="s">
        <v>287</v>
      </c>
      <c r="I85" s="67">
        <v>0</v>
      </c>
      <c r="J85" s="74">
        <v>46477</v>
      </c>
      <c r="K85" s="77">
        <v>11000</v>
      </c>
      <c r="L85" s="77">
        <v>13200</v>
      </c>
      <c r="M85" s="62" t="s">
        <v>38</v>
      </c>
      <c r="N85" s="67" t="s">
        <v>367</v>
      </c>
      <c r="O85" s="67" t="s">
        <v>353</v>
      </c>
      <c r="P85" s="67" t="s">
        <v>353</v>
      </c>
      <c r="Q85" s="67" t="s">
        <v>26</v>
      </c>
      <c r="R85" s="67">
        <v>102526</v>
      </c>
    </row>
    <row r="86" spans="1:18" ht="15" customHeight="1" x14ac:dyDescent="0.35">
      <c r="A86" s="48" t="s">
        <v>18</v>
      </c>
      <c r="B86" s="67">
        <v>21017756</v>
      </c>
      <c r="C86" s="89" t="s">
        <v>368</v>
      </c>
      <c r="D86" s="67" t="s">
        <v>365</v>
      </c>
      <c r="E86" s="67" t="s">
        <v>368</v>
      </c>
      <c r="F86" s="74">
        <v>46113</v>
      </c>
      <c r="G86" s="74">
        <v>46234</v>
      </c>
      <c r="H86" s="67" t="s">
        <v>369</v>
      </c>
      <c r="I86" s="67">
        <v>0</v>
      </c>
      <c r="J86" s="74">
        <v>46233</v>
      </c>
      <c r="K86" s="77">
        <v>23502.5</v>
      </c>
      <c r="L86" s="77">
        <v>28203</v>
      </c>
      <c r="M86" s="62" t="s">
        <v>38</v>
      </c>
      <c r="N86" s="67" t="s">
        <v>370</v>
      </c>
      <c r="O86" s="67" t="s">
        <v>353</v>
      </c>
      <c r="P86" s="67" t="s">
        <v>353</v>
      </c>
      <c r="Q86" s="67" t="s">
        <v>26</v>
      </c>
      <c r="R86" s="67">
        <v>9312403</v>
      </c>
    </row>
    <row r="87" spans="1:18" ht="15" customHeight="1" x14ac:dyDescent="0.35">
      <c r="A87" s="48" t="s">
        <v>18</v>
      </c>
      <c r="B87" s="67" t="s">
        <v>371</v>
      </c>
      <c r="C87" s="89" t="s">
        <v>372</v>
      </c>
      <c r="D87" s="67" t="s">
        <v>98</v>
      </c>
      <c r="E87" s="67" t="s">
        <v>373</v>
      </c>
      <c r="F87" s="74">
        <v>46204</v>
      </c>
      <c r="G87" s="74">
        <v>46843</v>
      </c>
      <c r="H87" s="67" t="s">
        <v>374</v>
      </c>
      <c r="I87" s="67">
        <v>0</v>
      </c>
      <c r="J87" s="67" t="s">
        <v>289</v>
      </c>
      <c r="K87" s="77" t="s">
        <v>375</v>
      </c>
      <c r="L87" s="77" t="s">
        <v>375</v>
      </c>
      <c r="M87" s="62" t="s">
        <v>33</v>
      </c>
      <c r="N87" s="67" t="s">
        <v>101</v>
      </c>
      <c r="O87" s="67" t="s">
        <v>132</v>
      </c>
      <c r="P87" s="67" t="s">
        <v>353</v>
      </c>
      <c r="Q87" s="67" t="s">
        <v>73</v>
      </c>
      <c r="R87" s="67" t="s">
        <v>123</v>
      </c>
    </row>
    <row r="88" spans="1:18" ht="15" customHeight="1" x14ac:dyDescent="0.35">
      <c r="A88" s="48" t="s">
        <v>18</v>
      </c>
      <c r="B88" s="67">
        <v>21017848</v>
      </c>
      <c r="C88" s="89" t="s">
        <v>376</v>
      </c>
      <c r="D88" s="67" t="s">
        <v>313</v>
      </c>
      <c r="E88" s="67" t="s">
        <v>377</v>
      </c>
      <c r="F88" s="74">
        <v>46202</v>
      </c>
      <c r="G88" s="74">
        <v>46234</v>
      </c>
      <c r="H88" s="67" t="s">
        <v>378</v>
      </c>
      <c r="I88" s="67">
        <v>0</v>
      </c>
      <c r="J88" s="67" t="s">
        <v>123</v>
      </c>
      <c r="K88" s="77">
        <v>15201</v>
      </c>
      <c r="L88" s="77">
        <v>18241.2</v>
      </c>
      <c r="M88" s="62" t="s">
        <v>38</v>
      </c>
      <c r="N88" s="67" t="s">
        <v>379</v>
      </c>
      <c r="O88" s="67" t="s">
        <v>61</v>
      </c>
      <c r="P88" s="67" t="s">
        <v>61</v>
      </c>
      <c r="Q88" s="67" t="s">
        <v>62</v>
      </c>
      <c r="R88" s="67">
        <v>9002413</v>
      </c>
    </row>
    <row r="89" spans="1:18" ht="15" customHeight="1" x14ac:dyDescent="0.35">
      <c r="A89" s="48" t="s">
        <v>18</v>
      </c>
      <c r="B89" s="67">
        <v>21017848</v>
      </c>
      <c r="C89" s="89" t="s">
        <v>376</v>
      </c>
      <c r="D89" s="67" t="s">
        <v>313</v>
      </c>
      <c r="E89" s="67" t="s">
        <v>380</v>
      </c>
      <c r="F89" s="74">
        <v>46202</v>
      </c>
      <c r="G89" s="74">
        <v>46234</v>
      </c>
      <c r="H89" s="67" t="s">
        <v>378</v>
      </c>
      <c r="I89" s="67">
        <v>0</v>
      </c>
      <c r="J89" s="67" t="s">
        <v>123</v>
      </c>
      <c r="K89" s="77">
        <v>15201</v>
      </c>
      <c r="L89" s="77">
        <v>18241.2</v>
      </c>
      <c r="M89" s="62" t="s">
        <v>38</v>
      </c>
      <c r="N89" s="67" t="s">
        <v>379</v>
      </c>
      <c r="O89" s="67" t="s">
        <v>61</v>
      </c>
      <c r="P89" s="67" t="s">
        <v>61</v>
      </c>
      <c r="Q89" s="67" t="s">
        <v>62</v>
      </c>
      <c r="R89" s="67">
        <v>9002413</v>
      </c>
    </row>
    <row r="90" spans="1:18" ht="15" customHeight="1" x14ac:dyDescent="0.35">
      <c r="A90" s="48" t="s">
        <v>18</v>
      </c>
      <c r="B90" s="67" t="s">
        <v>381</v>
      </c>
      <c r="C90" s="89" t="s">
        <v>382</v>
      </c>
      <c r="D90" s="67" t="s">
        <v>383</v>
      </c>
      <c r="E90" s="67" t="s">
        <v>384</v>
      </c>
      <c r="F90" s="74">
        <v>46185</v>
      </c>
      <c r="G90" s="74">
        <v>46843</v>
      </c>
      <c r="H90" s="67" t="s">
        <v>385</v>
      </c>
      <c r="I90" s="67">
        <v>0</v>
      </c>
      <c r="J90" s="74">
        <v>46843</v>
      </c>
      <c r="K90" s="77">
        <v>31237.96</v>
      </c>
      <c r="L90" s="77">
        <v>37485.550000000003</v>
      </c>
      <c r="M90" s="62" t="s">
        <v>38</v>
      </c>
      <c r="N90" s="67" t="s">
        <v>386</v>
      </c>
      <c r="O90" s="67" t="s">
        <v>40</v>
      </c>
      <c r="P90" s="67" t="s">
        <v>61</v>
      </c>
      <c r="Q90" s="67" t="s">
        <v>26</v>
      </c>
      <c r="R90" s="67">
        <v>3984070</v>
      </c>
    </row>
    <row r="91" spans="1:18" ht="15" customHeight="1" x14ac:dyDescent="0.35">
      <c r="A91" s="48" t="s">
        <v>18</v>
      </c>
      <c r="B91" s="67">
        <v>21017891</v>
      </c>
      <c r="C91" s="89" t="s">
        <v>387</v>
      </c>
      <c r="D91" s="67" t="s">
        <v>313</v>
      </c>
      <c r="E91" s="67" t="s">
        <v>388</v>
      </c>
      <c r="F91" s="74">
        <v>46189</v>
      </c>
      <c r="G91" s="74">
        <v>46660</v>
      </c>
      <c r="H91" s="67" t="s">
        <v>344</v>
      </c>
      <c r="I91" s="67">
        <v>0</v>
      </c>
      <c r="J91" s="67" t="s">
        <v>123</v>
      </c>
      <c r="K91" s="77">
        <v>983470.61</v>
      </c>
      <c r="L91" s="77">
        <v>1180164.73</v>
      </c>
      <c r="M91" s="62" t="s">
        <v>33</v>
      </c>
      <c r="N91" s="67" t="s">
        <v>389</v>
      </c>
      <c r="O91" s="67" t="s">
        <v>61</v>
      </c>
      <c r="P91" s="67" t="s">
        <v>61</v>
      </c>
      <c r="Q91" s="67" t="s">
        <v>62</v>
      </c>
      <c r="R91" s="67">
        <v>2723797</v>
      </c>
    </row>
    <row r="92" spans="1:18" ht="15" customHeight="1" x14ac:dyDescent="0.35">
      <c r="A92" s="48" t="s">
        <v>18</v>
      </c>
      <c r="B92" s="67">
        <v>21017915</v>
      </c>
      <c r="C92" s="89" t="s">
        <v>387</v>
      </c>
      <c r="D92" s="67" t="s">
        <v>313</v>
      </c>
      <c r="E92" s="67" t="s">
        <v>390</v>
      </c>
      <c r="F92" s="74">
        <v>46189</v>
      </c>
      <c r="G92" s="74">
        <v>46660</v>
      </c>
      <c r="H92" s="67" t="s">
        <v>344</v>
      </c>
      <c r="I92" s="67">
        <v>0</v>
      </c>
      <c r="J92" s="67" t="s">
        <v>123</v>
      </c>
      <c r="K92" s="77">
        <v>32516</v>
      </c>
      <c r="L92" s="77">
        <v>39019.199999999997</v>
      </c>
      <c r="M92" s="62" t="s">
        <v>33</v>
      </c>
      <c r="N92" s="67" t="s">
        <v>389</v>
      </c>
      <c r="O92" s="67" t="s">
        <v>61</v>
      </c>
      <c r="P92" s="67" t="s">
        <v>61</v>
      </c>
      <c r="Q92" s="67" t="s">
        <v>26</v>
      </c>
      <c r="R92" s="67">
        <v>2723797</v>
      </c>
    </row>
    <row r="93" spans="1:18" ht="15" customHeight="1" x14ac:dyDescent="0.35">
      <c r="A93" s="48" t="s">
        <v>18</v>
      </c>
      <c r="B93" s="67">
        <v>21017951</v>
      </c>
      <c r="C93" s="89" t="s">
        <v>391</v>
      </c>
      <c r="D93" s="67" t="s">
        <v>392</v>
      </c>
      <c r="E93" s="67" t="s">
        <v>391</v>
      </c>
      <c r="F93" s="74">
        <v>46205</v>
      </c>
      <c r="G93" s="74">
        <v>46254</v>
      </c>
      <c r="H93" s="67" t="s">
        <v>378</v>
      </c>
      <c r="I93" s="67">
        <v>0</v>
      </c>
      <c r="J93" s="67" t="s">
        <v>123</v>
      </c>
      <c r="K93" s="77">
        <v>6250</v>
      </c>
      <c r="L93" s="77">
        <v>7500</v>
      </c>
      <c r="M93" s="62" t="s">
        <v>38</v>
      </c>
      <c r="N93" s="67" t="s">
        <v>393</v>
      </c>
      <c r="O93" s="67" t="s">
        <v>40</v>
      </c>
      <c r="P93" s="67" t="s">
        <v>61</v>
      </c>
      <c r="Q93" s="67" t="s">
        <v>62</v>
      </c>
      <c r="R93" s="67">
        <v>2574815</v>
      </c>
    </row>
    <row r="94" spans="1:18" ht="15" customHeight="1" x14ac:dyDescent="0.35">
      <c r="A94" s="48" t="s">
        <v>18</v>
      </c>
      <c r="B94" s="67">
        <v>21017705</v>
      </c>
      <c r="C94" s="89" t="s">
        <v>394</v>
      </c>
      <c r="D94" s="67" t="s">
        <v>395</v>
      </c>
      <c r="E94" s="67" t="s">
        <v>396</v>
      </c>
      <c r="F94" s="74">
        <v>46051</v>
      </c>
      <c r="G94" s="74">
        <v>46234</v>
      </c>
      <c r="H94" s="67" t="s">
        <v>338</v>
      </c>
      <c r="I94" s="67">
        <v>0</v>
      </c>
      <c r="J94" s="74">
        <v>46234</v>
      </c>
      <c r="K94" s="77">
        <v>139871</v>
      </c>
      <c r="L94" s="77">
        <v>167845.2</v>
      </c>
      <c r="M94" s="62" t="s">
        <v>33</v>
      </c>
      <c r="N94" s="67" t="s">
        <v>397</v>
      </c>
      <c r="O94" s="67" t="s">
        <v>61</v>
      </c>
      <c r="P94" s="67" t="s">
        <v>61</v>
      </c>
      <c r="Q94" s="67" t="s">
        <v>26</v>
      </c>
      <c r="R94" s="67">
        <v>9801932</v>
      </c>
    </row>
    <row r="95" spans="1:18" ht="15" customHeight="1" x14ac:dyDescent="0.35">
      <c r="A95" s="48" t="s">
        <v>18</v>
      </c>
      <c r="B95" s="67">
        <v>21017925</v>
      </c>
      <c r="C95" s="89" t="s">
        <v>398</v>
      </c>
      <c r="D95" s="67" t="s">
        <v>399</v>
      </c>
      <c r="E95" s="67" t="s">
        <v>400</v>
      </c>
      <c r="F95" s="74">
        <v>46153</v>
      </c>
      <c r="G95" s="74">
        <v>46387</v>
      </c>
      <c r="H95" s="67" t="s">
        <v>401</v>
      </c>
      <c r="I95" s="67">
        <v>0</v>
      </c>
      <c r="J95" s="67" t="s">
        <v>123</v>
      </c>
      <c r="K95" s="77">
        <v>15000</v>
      </c>
      <c r="L95" s="77">
        <v>18000</v>
      </c>
      <c r="M95" s="62" t="s">
        <v>29</v>
      </c>
      <c r="N95" s="67" t="s">
        <v>402</v>
      </c>
      <c r="O95" s="67" t="s">
        <v>61</v>
      </c>
      <c r="P95" s="67" t="s">
        <v>40</v>
      </c>
      <c r="Q95" s="67" t="s">
        <v>26</v>
      </c>
      <c r="R95" s="67">
        <v>4313826</v>
      </c>
    </row>
    <row r="96" spans="1:18" ht="15" customHeight="1" x14ac:dyDescent="0.35">
      <c r="A96" s="8" t="s">
        <v>403</v>
      </c>
      <c r="B96" s="86"/>
      <c r="C96" s="102" t="s">
        <v>404</v>
      </c>
      <c r="D96" s="8" t="s">
        <v>65</v>
      </c>
      <c r="E96" s="8" t="s">
        <v>405</v>
      </c>
      <c r="F96" s="87">
        <v>44713</v>
      </c>
      <c r="G96" s="87">
        <v>46538</v>
      </c>
      <c r="H96" s="8" t="s">
        <v>406</v>
      </c>
      <c r="I96" s="86" t="s">
        <v>27</v>
      </c>
      <c r="J96" s="87">
        <v>46235</v>
      </c>
      <c r="K96" s="88">
        <v>332895</v>
      </c>
      <c r="L96" s="88">
        <v>399474</v>
      </c>
      <c r="M96" s="8" t="s">
        <v>29</v>
      </c>
      <c r="N96" s="8" t="s">
        <v>407</v>
      </c>
      <c r="O96" s="8" t="s">
        <v>40</v>
      </c>
      <c r="P96" s="8" t="s">
        <v>61</v>
      </c>
      <c r="Q96" s="8" t="s">
        <v>73</v>
      </c>
      <c r="R96" s="86"/>
    </row>
    <row r="97" spans="8:8" ht="15" customHeight="1" x14ac:dyDescent="0.35">
      <c r="H97" s="85"/>
    </row>
  </sheetData>
  <autoFilter ref="A1:R63" xr:uid="{905A8515-7225-4B6F-A1C6-09F6C0FA90CC}"/>
  <phoneticPr fontId="9" type="noConversion"/>
  <dataValidations count="1">
    <dataValidation type="custom" allowBlank="1" showDropDown="1" sqref="F13:F47 F2" xr:uid="{BDC2F3FA-B952-4653-B3A2-EF61F650D407}">
      <formula1>OR(NOT(ISERROR(DATEVALUE(F2))), AND(ISNUMBER(F2), LEFT(CELL("format", F2))="D"))</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2B8CA1830DC74B8FD5BAAACA0D6E80" ma:contentTypeVersion="8" ma:contentTypeDescription="Create a new document." ma:contentTypeScope="" ma:versionID="4ca03e4f0eb8b37fc88fa2e8fd1b1e5a">
  <xsd:schema xmlns:xsd="http://www.w3.org/2001/XMLSchema" xmlns:xs="http://www.w3.org/2001/XMLSchema" xmlns:p="http://schemas.microsoft.com/office/2006/metadata/properties" xmlns:ns2="02326a63-1146-40ad-8822-6e048fce72c7" targetNamespace="http://schemas.microsoft.com/office/2006/metadata/properties" ma:root="true" ma:fieldsID="ae0d49b7f463f0cc67f32b5fff4c7ca9" ns2:_="">
    <xsd:import namespace="02326a63-1146-40ad-8822-6e048fce72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26a63-1146-40ad-8822-6e048fce7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45A79F-AAE5-43C6-886C-49C083F1AFB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37F10DD-3A80-4027-A2EC-492FA04C1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26a63-1146-40ad-8822-6e048fce7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A7A167-9A3F-44FF-98D6-44A228007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Harry Irving</dc:creator>
  <cp:keywords/>
  <dc:description/>
  <cp:lastModifiedBy>Lauren Gardiner</cp:lastModifiedBy>
  <cp:revision/>
  <dcterms:created xsi:type="dcterms:W3CDTF">2026-06-25T13:43:15Z</dcterms:created>
  <dcterms:modified xsi:type="dcterms:W3CDTF">2026-08-19T09:25:04Z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0x0101007B2B8CA1830DC74B8FD5BAAACA0D6E80</vt:lpwstr>
  </property>
</Properties>
</file>