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/>
  <mc:AlternateContent xmlns:mc="http://schemas.openxmlformats.org/markup-compatibility/2006">
    <mc:Choice Requires="x15">
      <x15ac:absPath xmlns:x15ac="http://schemas.microsoft.com/office/spreadsheetml/2010/11/ac" url="https://stantec-my.sharepoint.com/personal/dave_simmons_stantec_com/Documents/FoD ATS/Final Issue/"/>
    </mc:Choice>
  </mc:AlternateContent>
  <xr:revisionPtr revIDLastSave="0" documentId="8_{56082184-0B1A-4539-B753-16BB10B97DED}" xr6:coauthVersionLast="47" xr6:coauthVersionMax="47" xr10:uidLastSave="{00000000-0000-0000-0000-000000000000}"/>
  <bookViews>
    <workbookView xWindow="5565" yWindow="1545" windowWidth="21600" windowHeight="11295" firstSheet="3" activeTab="3" xr2:uid="{9FEBBBB3-2023-4D2D-AC41-F0B799EB4FB9}"/>
  </bookViews>
  <sheets>
    <sheet name="Intra-settlement" sheetId="1" r:id="rId1"/>
    <sheet name="Inter-settlement" sheetId="2" r:id="rId2"/>
    <sheet name="Long Distance" sheetId="3" r:id="rId3"/>
    <sheet name="Combined Ranking Rev AA" sheetId="11" r:id="rId4"/>
    <sheet name="Northern AP &amp; Costs" sheetId="4" r:id="rId5"/>
    <sheet name="Central AP &amp; Costs" sheetId="5" r:id="rId6"/>
    <sheet name="Southern AP" sheetId="6" r:id="rId7"/>
  </sheets>
  <definedNames>
    <definedName name="_xlnm._FilterDatabase" localSheetId="5" hidden="1">'Central AP &amp; Costs'!$B$36:$R$50</definedName>
    <definedName name="_xlnm._FilterDatabase" localSheetId="3" hidden="1">'Combined Ranking Rev AA'!$A$2:$H$119</definedName>
    <definedName name="_xlnm._FilterDatabase" localSheetId="0" hidden="1">'Intra-settlement'!$B$3:$O$3</definedName>
    <definedName name="_xlnm._FilterDatabase" localSheetId="2" hidden="1">'Long Distance'!$B$9:$O$9</definedName>
    <definedName name="_xlnm._FilterDatabase" localSheetId="4" hidden="1">'Northern AP &amp; Costs'!$B$26:$R$26</definedName>
    <definedName name="_xlnm._FilterDatabase" localSheetId="6" hidden="1">'Southern AP'!$B$22:$R$22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" i="6" l="1"/>
  <c r="P19" i="6"/>
  <c r="Q19" i="6"/>
  <c r="R19" i="6"/>
  <c r="O32" i="5"/>
  <c r="O33" i="5"/>
  <c r="O34" i="5"/>
  <c r="O31" i="5"/>
  <c r="P31" i="5"/>
  <c r="Q31" i="5"/>
  <c r="R31" i="5"/>
  <c r="P32" i="5"/>
  <c r="Q32" i="5"/>
  <c r="R32" i="5"/>
  <c r="P33" i="5"/>
  <c r="Q33" i="5"/>
  <c r="R33" i="5"/>
  <c r="P34" i="5"/>
  <c r="Q34" i="5"/>
  <c r="R34" i="5"/>
  <c r="G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7" i="11"/>
  <c r="G28" i="11"/>
  <c r="G29" i="11"/>
  <c r="G30" i="11"/>
  <c r="G31" i="11"/>
  <c r="G32" i="11"/>
  <c r="G33" i="11"/>
  <c r="G34" i="11"/>
  <c r="G35" i="11"/>
  <c r="G36" i="11"/>
  <c r="G37" i="11"/>
  <c r="G39" i="11"/>
  <c r="G40" i="11"/>
  <c r="G41" i="11"/>
  <c r="G42" i="11"/>
  <c r="G44" i="11"/>
  <c r="G45" i="11"/>
  <c r="G46" i="11"/>
  <c r="G47" i="11"/>
  <c r="G48" i="11"/>
  <c r="G49" i="11"/>
  <c r="G50" i="11"/>
  <c r="G52" i="11"/>
  <c r="G53" i="11"/>
  <c r="G54" i="11"/>
  <c r="G55" i="11"/>
  <c r="G57" i="11"/>
  <c r="G58" i="11"/>
  <c r="G59" i="11"/>
  <c r="G60" i="11"/>
  <c r="G63" i="11"/>
  <c r="G66" i="11"/>
  <c r="G70" i="11"/>
  <c r="G71" i="11"/>
  <c r="G72" i="11"/>
  <c r="G73" i="11"/>
  <c r="G78" i="11"/>
  <c r="G86" i="11"/>
  <c r="G92" i="11"/>
  <c r="G93" i="11"/>
  <c r="G100" i="11"/>
  <c r="G101" i="11"/>
  <c r="G74" i="11"/>
  <c r="G26" i="11"/>
  <c r="G38" i="11"/>
  <c r="G43" i="11"/>
  <c r="G51" i="11"/>
  <c r="G56" i="11"/>
  <c r="G64" i="11"/>
  <c r="G67" i="11"/>
  <c r="G75" i="11"/>
  <c r="G77" i="11"/>
  <c r="G79" i="11"/>
  <c r="G81" i="11"/>
  <c r="G82" i="11"/>
  <c r="G83" i="11"/>
  <c r="G87" i="11"/>
  <c r="G88" i="11"/>
  <c r="G89" i="11"/>
  <c r="G90" i="11"/>
  <c r="G91" i="11"/>
  <c r="G94" i="11"/>
  <c r="G95" i="11"/>
  <c r="G97" i="11"/>
  <c r="G98" i="11"/>
  <c r="G102" i="11"/>
  <c r="G103" i="11"/>
  <c r="G104" i="11"/>
  <c r="G105" i="11"/>
  <c r="G106" i="11"/>
  <c r="G108" i="11"/>
  <c r="G109" i="11"/>
  <c r="G110" i="11"/>
  <c r="G112" i="11"/>
  <c r="G114" i="11"/>
  <c r="G115" i="11"/>
  <c r="G116" i="11"/>
  <c r="G117" i="11"/>
  <c r="G118" i="11"/>
  <c r="G61" i="11"/>
  <c r="G62" i="11"/>
  <c r="G65" i="11"/>
  <c r="G68" i="11"/>
  <c r="G69" i="11"/>
  <c r="G76" i="11"/>
  <c r="G80" i="11"/>
  <c r="G84" i="11"/>
  <c r="G96" i="11"/>
  <c r="G99" i="11"/>
  <c r="G107" i="11"/>
  <c r="G111" i="11"/>
  <c r="G113" i="11"/>
  <c r="G119" i="11"/>
  <c r="G85" i="11"/>
  <c r="G3" i="1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60" i="1"/>
  <c r="O54" i="1"/>
  <c r="O56" i="1"/>
  <c r="O57" i="1"/>
  <c r="O55" i="1"/>
  <c r="O53" i="1"/>
  <c r="O4" i="1"/>
  <c r="O35" i="6" l="1"/>
  <c r="O34" i="6"/>
  <c r="O24" i="6"/>
  <c r="O25" i="6"/>
  <c r="O26" i="6"/>
  <c r="O27" i="6"/>
  <c r="O28" i="6"/>
  <c r="O29" i="6"/>
  <c r="O30" i="6"/>
  <c r="O23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5" i="6"/>
  <c r="O4" i="6"/>
  <c r="O55" i="5"/>
  <c r="O56" i="5"/>
  <c r="O57" i="5"/>
  <c r="O58" i="5"/>
  <c r="O59" i="5"/>
  <c r="O60" i="5"/>
  <c r="O61" i="5"/>
  <c r="O62" i="5"/>
  <c r="O54" i="5"/>
  <c r="O39" i="5"/>
  <c r="O40" i="5"/>
  <c r="O41" i="5"/>
  <c r="O42" i="5"/>
  <c r="O43" i="5"/>
  <c r="O44" i="5"/>
  <c r="O45" i="5"/>
  <c r="O46" i="5"/>
  <c r="O47" i="5"/>
  <c r="O48" i="5"/>
  <c r="O49" i="5"/>
  <c r="O50" i="5"/>
  <c r="O37" i="5"/>
  <c r="O38" i="5"/>
  <c r="O27" i="4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4" i="5"/>
  <c r="O4" i="4"/>
  <c r="P62" i="5"/>
  <c r="Q62" i="5"/>
  <c r="R62" i="5"/>
  <c r="O44" i="4"/>
  <c r="O47" i="4"/>
  <c r="O46" i="4"/>
  <c r="O45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O5" i="4"/>
  <c r="O11" i="3"/>
  <c r="O12" i="3"/>
  <c r="O13" i="3"/>
  <c r="O15" i="3"/>
  <c r="O16" i="3"/>
  <c r="O17" i="3"/>
  <c r="O18" i="3"/>
  <c r="O14" i="3"/>
  <c r="O10" i="3"/>
  <c r="O28" i="2"/>
  <c r="P30" i="5" l="1"/>
  <c r="Q30" i="5"/>
  <c r="R30" i="5"/>
  <c r="P35" i="6"/>
  <c r="Q35" i="6"/>
  <c r="R35" i="6"/>
  <c r="R34" i="6"/>
  <c r="Q34" i="6"/>
  <c r="P34" i="6"/>
  <c r="P25" i="6"/>
  <c r="Q25" i="6"/>
  <c r="R25" i="6"/>
  <c r="P26" i="6"/>
  <c r="Q26" i="6"/>
  <c r="R26" i="6"/>
  <c r="P23" i="6"/>
  <c r="Q23" i="6"/>
  <c r="R23" i="6"/>
  <c r="P27" i="6"/>
  <c r="Q27" i="6"/>
  <c r="R27" i="6"/>
  <c r="P28" i="6"/>
  <c r="Q28" i="6"/>
  <c r="R28" i="6"/>
  <c r="P29" i="6"/>
  <c r="Q29" i="6"/>
  <c r="R29" i="6"/>
  <c r="P30" i="6"/>
  <c r="Q30" i="6"/>
  <c r="R30" i="6"/>
  <c r="R24" i="6"/>
  <c r="Q24" i="6"/>
  <c r="P24" i="6"/>
  <c r="P5" i="6"/>
  <c r="Q5" i="6"/>
  <c r="R5" i="6"/>
  <c r="P6" i="6"/>
  <c r="Q6" i="6"/>
  <c r="R6" i="6"/>
  <c r="P7" i="6"/>
  <c r="Q7" i="6"/>
  <c r="R7" i="6"/>
  <c r="P8" i="6"/>
  <c r="Q8" i="6"/>
  <c r="R8" i="6"/>
  <c r="P9" i="6"/>
  <c r="Q9" i="6"/>
  <c r="R9" i="6"/>
  <c r="P10" i="6"/>
  <c r="Q10" i="6"/>
  <c r="R10" i="6"/>
  <c r="P11" i="6"/>
  <c r="Q11" i="6"/>
  <c r="R11" i="6"/>
  <c r="P12" i="6"/>
  <c r="Q12" i="6"/>
  <c r="R12" i="6"/>
  <c r="P15" i="6"/>
  <c r="Q15" i="6"/>
  <c r="R15" i="6"/>
  <c r="P13" i="6"/>
  <c r="Q13" i="6"/>
  <c r="R13" i="6"/>
  <c r="P16" i="6"/>
  <c r="Q16" i="6"/>
  <c r="R16" i="6"/>
  <c r="P14" i="6"/>
  <c r="Q14" i="6"/>
  <c r="R14" i="6"/>
  <c r="P18" i="6"/>
  <c r="Q18" i="6"/>
  <c r="R18" i="6"/>
  <c r="P17" i="6"/>
  <c r="Q17" i="6"/>
  <c r="R17" i="6"/>
  <c r="R4" i="6"/>
  <c r="Q4" i="6"/>
  <c r="P4" i="6"/>
  <c r="P55" i="5"/>
  <c r="Q55" i="5"/>
  <c r="R55" i="5"/>
  <c r="P56" i="5"/>
  <c r="Q56" i="5"/>
  <c r="R56" i="5"/>
  <c r="P57" i="5"/>
  <c r="Q57" i="5"/>
  <c r="R57" i="5"/>
  <c r="P58" i="5"/>
  <c r="Q58" i="5"/>
  <c r="R58" i="5"/>
  <c r="P59" i="5"/>
  <c r="Q59" i="5"/>
  <c r="R59" i="5"/>
  <c r="P60" i="5"/>
  <c r="Q60" i="5"/>
  <c r="R60" i="5"/>
  <c r="P61" i="5"/>
  <c r="Q61" i="5"/>
  <c r="R61" i="5"/>
  <c r="R54" i="5"/>
  <c r="Q54" i="5"/>
  <c r="P54" i="5"/>
  <c r="P38" i="5"/>
  <c r="Q38" i="5"/>
  <c r="R38" i="5"/>
  <c r="P39" i="5"/>
  <c r="Q39" i="5"/>
  <c r="R39" i="5"/>
  <c r="P40" i="5"/>
  <c r="Q40" i="5"/>
  <c r="R40" i="5"/>
  <c r="P41" i="5"/>
  <c r="Q41" i="5"/>
  <c r="R41" i="5"/>
  <c r="P42" i="5"/>
  <c r="Q42" i="5"/>
  <c r="R42" i="5"/>
  <c r="P43" i="5"/>
  <c r="Q43" i="5"/>
  <c r="R43" i="5"/>
  <c r="P44" i="5"/>
  <c r="Q44" i="5"/>
  <c r="R44" i="5"/>
  <c r="P46" i="5"/>
  <c r="Q46" i="5"/>
  <c r="R46" i="5"/>
  <c r="P47" i="5"/>
  <c r="Q47" i="5"/>
  <c r="R47" i="5"/>
  <c r="P48" i="5"/>
  <c r="Q48" i="5"/>
  <c r="R48" i="5"/>
  <c r="P45" i="5"/>
  <c r="Q45" i="5"/>
  <c r="R45" i="5"/>
  <c r="P49" i="5"/>
  <c r="Q49" i="5"/>
  <c r="R49" i="5"/>
  <c r="P50" i="5"/>
  <c r="Q50" i="5"/>
  <c r="R50" i="5"/>
  <c r="R37" i="5"/>
  <c r="Q37" i="5"/>
  <c r="P37" i="5"/>
  <c r="P5" i="5"/>
  <c r="Q5" i="5"/>
  <c r="R5" i="5"/>
  <c r="P6" i="5"/>
  <c r="Q6" i="5"/>
  <c r="R6" i="5"/>
  <c r="P7" i="5"/>
  <c r="Q7" i="5"/>
  <c r="R7" i="5"/>
  <c r="P8" i="5"/>
  <c r="Q8" i="5"/>
  <c r="R8" i="5"/>
  <c r="P9" i="5"/>
  <c r="Q9" i="5"/>
  <c r="R9" i="5"/>
  <c r="P10" i="5"/>
  <c r="Q10" i="5"/>
  <c r="R10" i="5"/>
  <c r="P11" i="5"/>
  <c r="Q11" i="5"/>
  <c r="R11" i="5"/>
  <c r="P12" i="5"/>
  <c r="Q12" i="5"/>
  <c r="R12" i="5"/>
  <c r="P13" i="5"/>
  <c r="Q13" i="5"/>
  <c r="R13" i="5"/>
  <c r="P14" i="5"/>
  <c r="Q14" i="5"/>
  <c r="R14" i="5"/>
  <c r="P15" i="5"/>
  <c r="Q15" i="5"/>
  <c r="R15" i="5"/>
  <c r="P16" i="5"/>
  <c r="Q16" i="5"/>
  <c r="R16" i="5"/>
  <c r="P17" i="5"/>
  <c r="Q17" i="5"/>
  <c r="R17" i="5"/>
  <c r="P18" i="5"/>
  <c r="Q18" i="5"/>
  <c r="R18" i="5"/>
  <c r="P19" i="5"/>
  <c r="Q19" i="5"/>
  <c r="R19" i="5"/>
  <c r="P20" i="5"/>
  <c r="Q20" i="5"/>
  <c r="R20" i="5"/>
  <c r="P21" i="5"/>
  <c r="Q21" i="5"/>
  <c r="R21" i="5"/>
  <c r="P22" i="5"/>
  <c r="Q22" i="5"/>
  <c r="R22" i="5"/>
  <c r="P23" i="5"/>
  <c r="Q23" i="5"/>
  <c r="R23" i="5"/>
  <c r="P24" i="5"/>
  <c r="Q24" i="5"/>
  <c r="R24" i="5"/>
  <c r="P25" i="5"/>
  <c r="Q25" i="5"/>
  <c r="R25" i="5"/>
  <c r="P26" i="5"/>
  <c r="Q26" i="5"/>
  <c r="R26" i="5"/>
  <c r="P27" i="5"/>
  <c r="Q27" i="5"/>
  <c r="R27" i="5"/>
  <c r="P28" i="5"/>
  <c r="Q28" i="5"/>
  <c r="R28" i="5"/>
  <c r="P29" i="5"/>
  <c r="Q29" i="5"/>
  <c r="R29" i="5"/>
  <c r="R4" i="5"/>
  <c r="Q4" i="5"/>
  <c r="P4" i="5"/>
  <c r="P45" i="4"/>
  <c r="Q45" i="4"/>
  <c r="R45" i="4"/>
  <c r="P46" i="4"/>
  <c r="Q46" i="4"/>
  <c r="R46" i="4"/>
  <c r="P47" i="4"/>
  <c r="Q47" i="4"/>
  <c r="R47" i="4"/>
  <c r="R44" i="4"/>
  <c r="Q44" i="4"/>
  <c r="P44" i="4"/>
  <c r="P34" i="4"/>
  <c r="Q34" i="4"/>
  <c r="R34" i="4"/>
  <c r="P31" i="4"/>
  <c r="Q31" i="4"/>
  <c r="R31" i="4"/>
  <c r="P28" i="4"/>
  <c r="Q28" i="4"/>
  <c r="R28" i="4"/>
  <c r="P33" i="4"/>
  <c r="Q33" i="4"/>
  <c r="R33" i="4"/>
  <c r="P27" i="4"/>
  <c r="Q27" i="4"/>
  <c r="R27" i="4"/>
  <c r="P40" i="4"/>
  <c r="Q40" i="4"/>
  <c r="R40" i="4"/>
  <c r="P30" i="4"/>
  <c r="Q30" i="4"/>
  <c r="R30" i="4"/>
  <c r="P36" i="4"/>
  <c r="Q36" i="4"/>
  <c r="R36" i="4"/>
  <c r="P38" i="4"/>
  <c r="Q38" i="4"/>
  <c r="R38" i="4"/>
  <c r="P35" i="4"/>
  <c r="Q35" i="4"/>
  <c r="R35" i="4"/>
  <c r="P39" i="4"/>
  <c r="Q39" i="4"/>
  <c r="R39" i="4"/>
  <c r="P37" i="4"/>
  <c r="Q37" i="4"/>
  <c r="R37" i="4"/>
  <c r="P32" i="4"/>
  <c r="Q32" i="4"/>
  <c r="R32" i="4"/>
  <c r="R29" i="4"/>
  <c r="Q29" i="4"/>
  <c r="P29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R4" i="4"/>
  <c r="Q4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4" i="4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27" i="1"/>
  <c r="O3" i="3"/>
  <c r="O45" i="2"/>
  <c r="O44" i="2"/>
  <c r="O43" i="2"/>
  <c r="O42" i="2"/>
  <c r="O41" i="2"/>
  <c r="O40" i="2"/>
  <c r="O39" i="2"/>
  <c r="O38" i="2"/>
  <c r="O34" i="2"/>
  <c r="O33" i="2"/>
  <c r="O32" i="2"/>
  <c r="O31" i="2"/>
  <c r="O30" i="2"/>
  <c r="O29" i="2"/>
  <c r="O27" i="2"/>
  <c r="O26" i="2"/>
  <c r="O25" i="2"/>
  <c r="O24" i="2"/>
  <c r="O23" i="2"/>
  <c r="O22" i="2"/>
  <c r="O21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O23" i="3"/>
  <c r="O22" i="3"/>
  <c r="O6" i="3"/>
  <c r="O5" i="3"/>
  <c r="O4" i="3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</calcChain>
</file>

<file path=xl/sharedStrings.xml><?xml version="1.0" encoding="utf-8"?>
<sst xmlns="http://schemas.openxmlformats.org/spreadsheetml/2006/main" count="1624" uniqueCount="263">
  <si>
    <t>Northern</t>
  </si>
  <si>
    <t>Route ID</t>
  </si>
  <si>
    <t>Location</t>
  </si>
  <si>
    <t>Length(m)</t>
  </si>
  <si>
    <t>Action Plan</t>
  </si>
  <si>
    <t>Movement</t>
  </si>
  <si>
    <t>Theme 1</t>
  </si>
  <si>
    <t>Theme 2</t>
  </si>
  <si>
    <t>Theme 3</t>
  </si>
  <si>
    <t>Theme 4</t>
  </si>
  <si>
    <t>Theme 5</t>
  </si>
  <si>
    <t>Theme 6</t>
  </si>
  <si>
    <t>Overall Score</t>
  </si>
  <si>
    <t>Rank</t>
  </si>
  <si>
    <t>Action Plan Ranking</t>
  </si>
  <si>
    <t>ATC149</t>
  </si>
  <si>
    <t>Newent - Church Street / Gloucester Steet</t>
  </si>
  <si>
    <t>Walk Cycle</t>
  </si>
  <si>
    <t>ATC146</t>
  </si>
  <si>
    <t>Horsefair Lane, Glebe Close, Watery Lane - Newent</t>
  </si>
  <si>
    <t>ATC148</t>
  </si>
  <si>
    <t>Newent - B4216 / Broad Steet / Bury Bar Ln</t>
  </si>
  <si>
    <t>ATC147</t>
  </si>
  <si>
    <t>Newent - Watery Lane</t>
  </si>
  <si>
    <t>ATC158</t>
  </si>
  <si>
    <t>Redmarley - Bromsberrow Rd / The Causeway</t>
  </si>
  <si>
    <t>ATC181</t>
  </si>
  <si>
    <t>Tibberton Road, Tibberton</t>
  </si>
  <si>
    <t>ATC002</t>
  </si>
  <si>
    <t>Birdwood - Church Lane / Bulley Lane</t>
  </si>
  <si>
    <t>ATC139</t>
  </si>
  <si>
    <t>Stenders Road to Gloucester Road Vantage Park - Mitcheldean</t>
  </si>
  <si>
    <t>ATC104</t>
  </si>
  <si>
    <t>A40 from Newent Lane to Horseshoe Cottage - Huntley</t>
  </si>
  <si>
    <t>ATC050</t>
  </si>
  <si>
    <t>Oakle Street to Bulley Lane - Churcham</t>
  </si>
  <si>
    <t>ATC100</t>
  </si>
  <si>
    <t>A417 from Corsend Road to Hartpury Village Hall, Over Old Road - Hartpury</t>
  </si>
  <si>
    <t>ATC134</t>
  </si>
  <si>
    <t>Old Hill, A4136 to Nupend Lane via Old Monmouth Road and Latchen - Longhope</t>
  </si>
  <si>
    <t>ATC096</t>
  </si>
  <si>
    <t>Chapel Lane, B4221, Quarry lane - Gorsley</t>
  </si>
  <si>
    <t>ATC183</t>
  </si>
  <si>
    <t>Gloucester Road - Upleadon</t>
  </si>
  <si>
    <t>ATC093</t>
  </si>
  <si>
    <t>Ann Cam C of E School to B4215/B4216 junction - Dymock</t>
  </si>
  <si>
    <t>ATC177</t>
  </si>
  <si>
    <t>A417 - Staunton &amp; Corse</t>
  </si>
  <si>
    <t>ATC111</t>
  </si>
  <si>
    <t>A40 – Methodist Church - May Hill</t>
  </si>
  <si>
    <t>ATC180</t>
  </si>
  <si>
    <t>Huntley Road – Orchard Rise - Tibberton</t>
  </si>
  <si>
    <t>ATC067</t>
  </si>
  <si>
    <t>Cliffords Mesne</t>
  </si>
  <si>
    <t>Central</t>
  </si>
  <si>
    <t>ATC053</t>
  </si>
  <si>
    <t>Dockham, Meadow Road, York Road - Cinderford</t>
  </si>
  <si>
    <t>ATC169</t>
  </si>
  <si>
    <t xml:space="preserve">Milestone Walk and Parkend Walk - Sling </t>
  </si>
  <si>
    <t>ATC054</t>
  </si>
  <si>
    <t>Cinderford town centre to SGS Forest High School - Cinderford</t>
  </si>
  <si>
    <t>ATC055</t>
  </si>
  <si>
    <t>Broadmoor Road, Cinderford Northern Quarter, Cinderford</t>
  </si>
  <si>
    <t>ATC073</t>
  </si>
  <si>
    <t>B4228 – Station Road, Coleford</t>
  </si>
  <si>
    <t>ATC052</t>
  </si>
  <si>
    <t>A4151, Cinderford</t>
  </si>
  <si>
    <t>ATC081</t>
  </si>
  <si>
    <t>B4432 / Woodgate Road, Mile End</t>
  </si>
  <si>
    <t>ATC262</t>
  </si>
  <si>
    <t>Lower Lane, Coleford</t>
  </si>
  <si>
    <t>ATC085</t>
  </si>
  <si>
    <t>Lower Berry Hill - Bracelands Drive</t>
  </si>
  <si>
    <t>ATC087</t>
  </si>
  <si>
    <t>Market Place - Lambsquay Road</t>
  </si>
  <si>
    <t>ATC074</t>
  </si>
  <si>
    <t>Park Road, Berry Hill, Coalway</t>
  </si>
  <si>
    <t>ATC160</t>
  </si>
  <si>
    <t>High Street, Ruardean</t>
  </si>
  <si>
    <t>ATC072</t>
  </si>
  <si>
    <t>South Road, New Road, Coalway Road, Berry Hill</t>
  </si>
  <si>
    <t>ATC043</t>
  </si>
  <si>
    <t>Coleford Road – Crown Lane, Parkend</t>
  </si>
  <si>
    <t>Cycle</t>
  </si>
  <si>
    <t>ATC071</t>
  </si>
  <si>
    <t>Town Centre – Station Road – Coleford (GCC)</t>
  </si>
  <si>
    <t>ATC005</t>
  </si>
  <si>
    <t>A48 - Blakeney</t>
  </si>
  <si>
    <t>ATC227</t>
  </si>
  <si>
    <t>Ruspidge</t>
  </si>
  <si>
    <t>Walk</t>
  </si>
  <si>
    <t>ATC033</t>
  </si>
  <si>
    <t>High Road and High Street - Bream</t>
  </si>
  <si>
    <t>ATC155</t>
  </si>
  <si>
    <t>High Street - Newnham</t>
  </si>
  <si>
    <t>ATC165</t>
  </si>
  <si>
    <t>High Street - Drybrook</t>
  </si>
  <si>
    <t>ATC044</t>
  </si>
  <si>
    <t>Wesley Road, School Road, Whitecroft</t>
  </si>
  <si>
    <t>ATC234</t>
  </si>
  <si>
    <t>A4151 – Broad Street - Littledean</t>
  </si>
  <si>
    <t>ATC051</t>
  </si>
  <si>
    <t>Valley Road, Station Street and A4151 Steam Mills Road - Cinderford</t>
  </si>
  <si>
    <t>ATC188</t>
  </si>
  <si>
    <t>B4234 – School Road - Lydbrook</t>
  </si>
  <si>
    <t>ATC171</t>
  </si>
  <si>
    <t>Church Road– Top Road, Soudley</t>
  </si>
  <si>
    <t>ATC201</t>
  </si>
  <si>
    <t>Coleford Town Centre</t>
  </si>
  <si>
    <t>ATC190</t>
  </si>
  <si>
    <t>Joys Green – Church Hill, Lydbrook</t>
  </si>
  <si>
    <t>ATC080</t>
  </si>
  <si>
    <t>Sparrow Hill - Grove road</t>
  </si>
  <si>
    <t>ATC264</t>
  </si>
  <si>
    <t>Station Street and High Street - Cinderford</t>
  </si>
  <si>
    <t>ATC025</t>
  </si>
  <si>
    <t>Lydney Road, Yorkley</t>
  </si>
  <si>
    <t>ATC020</t>
  </si>
  <si>
    <t>Bailey Hill, Yorkley</t>
  </si>
  <si>
    <t>ATC116</t>
  </si>
  <si>
    <t>B4231 High St / Newerne St, Lydney</t>
  </si>
  <si>
    <t>Southern</t>
  </si>
  <si>
    <t>ATC117</t>
  </si>
  <si>
    <t>Bathurst Park Rd / White Cross Rd, Lydney</t>
  </si>
  <si>
    <t>ATC115</t>
  </si>
  <si>
    <t>Naas Lane, Lydney</t>
  </si>
  <si>
    <t>ATC125</t>
  </si>
  <si>
    <t>Highfield Road, Lydney</t>
  </si>
  <si>
    <t>ATC114 v2</t>
  </si>
  <si>
    <t>Albert Street, to A48, Lydney</t>
  </si>
  <si>
    <t>ATC120</t>
  </si>
  <si>
    <t>Newnerne Street - A48</t>
  </si>
  <si>
    <t>ATC174</t>
  </si>
  <si>
    <t>High Street – East Street, St Briavels</t>
  </si>
  <si>
    <t>ATC118</t>
  </si>
  <si>
    <t>A48 – Lydney Harbour, Lydney</t>
  </si>
  <si>
    <t>ATC016</t>
  </si>
  <si>
    <t>Beachley Road – Coleford Road, Tutshill</t>
  </si>
  <si>
    <t>ATC046</t>
  </si>
  <si>
    <t>Mill Hill (Upper), Brockweir</t>
  </si>
  <si>
    <t>ATC186</t>
  </si>
  <si>
    <t>Netherend – Severn View Road, Woolaston</t>
  </si>
  <si>
    <t>ATC185</t>
  </si>
  <si>
    <t>A48 – Netherend, Woolaston</t>
  </si>
  <si>
    <t>ATC045</t>
  </si>
  <si>
    <t>Quayside – Mill Hill (Lower), Brockweir</t>
  </si>
  <si>
    <t>ATC001</t>
  </si>
  <si>
    <t>A48, Aylburton</t>
  </si>
  <si>
    <t>ATC047</t>
  </si>
  <si>
    <t>Mill Hill (Central), Brockweir</t>
  </si>
  <si>
    <t>ATC009</t>
  </si>
  <si>
    <t>Tutshill &amp; Sedbury</t>
  </si>
  <si>
    <t>IS026</t>
  </si>
  <si>
    <t>Hartpury - Gloucester (NCN)</t>
  </si>
  <si>
    <t>IS020</t>
  </si>
  <si>
    <t>A4136, Mitcheldean - Longhope</t>
  </si>
  <si>
    <t>IS002</t>
  </si>
  <si>
    <t>Newent - Dymock (Disused Railway)</t>
  </si>
  <si>
    <t>IS028</t>
  </si>
  <si>
    <t>Quiet Lane - Watery Lane, Cliffords Mesne - Newent</t>
  </si>
  <si>
    <t>IS019</t>
  </si>
  <si>
    <t>High Street - The Stenders, Drybrook - Mitcheldean</t>
  </si>
  <si>
    <t>IS040</t>
  </si>
  <si>
    <t>A40, Huntley - Birdwood / Churcham</t>
  </si>
  <si>
    <t>IS021</t>
  </si>
  <si>
    <t>A4136, Longhope - Huntley</t>
  </si>
  <si>
    <t>IS014</t>
  </si>
  <si>
    <t>PRoW Network - Horsefair Lane, Newent - Gorsley</t>
  </si>
  <si>
    <t>IS036</t>
  </si>
  <si>
    <t>Longhope - Boxbush (Disused Railway)</t>
  </si>
  <si>
    <t>IS034</t>
  </si>
  <si>
    <t>PRoW Network - Durbridge Road, Redmarley - Dymock</t>
  </si>
  <si>
    <t>IS039</t>
  </si>
  <si>
    <t>Quiet Lanes, Staunton and Corse - Hartpury</t>
  </si>
  <si>
    <t>IS035</t>
  </si>
  <si>
    <t>A48, Boseley Road, Disused Railway - Westbury on Severn - Longhope</t>
  </si>
  <si>
    <t>IS038</t>
  </si>
  <si>
    <t>Quiet Lanes &amp; PRoW Network, Churcham - Tibberton</t>
  </si>
  <si>
    <t>IS027</t>
  </si>
  <si>
    <t>PRoW Network / Forest Track, May Hill - Cliffords Mesne</t>
  </si>
  <si>
    <t>IS018</t>
  </si>
  <si>
    <t>A4151, More Road, Drybrook Road - Cinderford to Drybrook</t>
  </si>
  <si>
    <t>IS004</t>
  </si>
  <si>
    <t>Quiet Lanes, A4151, Silver Street, Dean Road - Cinderford to Newnham on Severn</t>
  </si>
  <si>
    <t>IS006</t>
  </si>
  <si>
    <t>Oakwood Road, B4228, Lamsquay Road - Sling to Coleford</t>
  </si>
  <si>
    <t>IS016</t>
  </si>
  <si>
    <t>Parkend to Coleford (Disused Railway)</t>
  </si>
  <si>
    <t>IS017</t>
  </si>
  <si>
    <t>Coleford - Cinderford</t>
  </si>
  <si>
    <t>IS005</t>
  </si>
  <si>
    <t>Parkend Walk, Darkhill - Sling to Coleford</t>
  </si>
  <si>
    <t>IS030</t>
  </si>
  <si>
    <t>New Road, B4231, PRoW Network, B4228 - Bream to Burse Farm</t>
  </si>
  <si>
    <t>IS015</t>
  </si>
  <si>
    <t>B4234, Forest Tracks / Quiet Lanes - Parkend to Whitecroft</t>
  </si>
  <si>
    <t>IS041</t>
  </si>
  <si>
    <t>A48, Main Road -  Blakeney to Yorkley</t>
  </si>
  <si>
    <t>IS010</t>
  </si>
  <si>
    <t>Townsend - Ruardean to Lydbrook</t>
  </si>
  <si>
    <t>IS011</t>
  </si>
  <si>
    <t>Oakwood Road - Sling to Bream</t>
  </si>
  <si>
    <t>IS009</t>
  </si>
  <si>
    <t xml:space="preserve">Quiet Lanes and PRoW Network - Ruardean to Drybrook </t>
  </si>
  <si>
    <t>IS037</t>
  </si>
  <si>
    <t>Quiet Lanes and PRoW Network - Westbury on Severn to Littledean</t>
  </si>
  <si>
    <t>IS033</t>
  </si>
  <si>
    <t>Quiet Lanes and Disused Railway - Soudley to Cinderford</t>
  </si>
  <si>
    <t>IS001</t>
  </si>
  <si>
    <t>Lydney – Whitecroft (Dean Forest Greenway)</t>
  </si>
  <si>
    <t>IS023</t>
  </si>
  <si>
    <t>A48, Lydney - Aylburton</t>
  </si>
  <si>
    <t>IS025</t>
  </si>
  <si>
    <t>A48, Woolaston - Tutshill / Sedbury</t>
  </si>
  <si>
    <t>IS031</t>
  </si>
  <si>
    <t>Burse Farm - St Briavels</t>
  </si>
  <si>
    <t>IS024</t>
  </si>
  <si>
    <t>A48, Aylburton - Alvington / Woolaston</t>
  </si>
  <si>
    <t>IS043</t>
  </si>
  <si>
    <t>B4228, Hewelsfield - English Bicknor</t>
  </si>
  <si>
    <t>IS044</t>
  </si>
  <si>
    <t>Quiet Lanes from B4228 - Woolston</t>
  </si>
  <si>
    <t>IS042</t>
  </si>
  <si>
    <t>Brockweir – Hewelsfield (Off-road route)</t>
  </si>
  <si>
    <t>LD006</t>
  </si>
  <si>
    <t>A40, Churcham - Highnam</t>
  </si>
  <si>
    <t>LD010</t>
  </si>
  <si>
    <t>Quiet Lanes, Newent - Gloucester (GCC)</t>
  </si>
  <si>
    <t>LD013</t>
  </si>
  <si>
    <t>Disused Railway, Boxbush - Ross on Wye</t>
  </si>
  <si>
    <t>LD007</t>
  </si>
  <si>
    <t>Disued Railway, Dymock - Ledbury</t>
  </si>
  <si>
    <t>LD001</t>
  </si>
  <si>
    <t>A4136, B4028, Forest Tracks - Five Acres to FoD Cycle Centre Leisure Trails</t>
  </si>
  <si>
    <t>LD009</t>
  </si>
  <si>
    <t>A4136 Corridor - Fives Acres to Monmouth</t>
  </si>
  <si>
    <t>LD005</t>
  </si>
  <si>
    <t>River Wye via Disused Railway and NCN 432</t>
  </si>
  <si>
    <t>LD002</t>
  </si>
  <si>
    <t>Christchurch and Symonds Yat - Upgrade of existing circular trail</t>
  </si>
  <si>
    <t>LD015</t>
  </si>
  <si>
    <t>Lydbrook - Coleford</t>
  </si>
  <si>
    <t>LD004</t>
  </si>
  <si>
    <t>Coleford to Monmouth via disused railway</t>
  </si>
  <si>
    <t>LD014</t>
  </si>
  <si>
    <t>Westbury to Highnam via A48</t>
  </si>
  <si>
    <t>LD008</t>
  </si>
  <si>
    <t>Cinderford to Parkend via upgraded leisure tracks</t>
  </si>
  <si>
    <t>LD012</t>
  </si>
  <si>
    <t>Blakeney to Mallards Pike (Disused Railway)</t>
  </si>
  <si>
    <t>LD003</t>
  </si>
  <si>
    <t>Wye Valley Greenway Extension</t>
  </si>
  <si>
    <t>LD011</t>
  </si>
  <si>
    <t>Brockweir - Bigsweir</t>
  </si>
  <si>
    <t>Overall Rank</t>
  </si>
  <si>
    <t>Intra-settlement</t>
  </si>
  <si>
    <t>DfT recommended cost estimates of £1m - £3km per km</t>
  </si>
  <si>
    <t>Long Distance</t>
  </si>
  <si>
    <t>Combined Ranking</t>
  </si>
  <si>
    <t>Cost (Low)</t>
  </si>
  <si>
    <t>(Cost Core)</t>
  </si>
  <si>
    <t>Cost (High)</t>
  </si>
  <si>
    <t>Inter-settlement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</si>
</sst>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A06B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B579"/>
        <bgColor rgb="FF000000"/>
      </patternFill>
    </fill>
    <fill>
      <patternFill patternType="solid">
        <fgColor rgb="FFF8696B"/>
        <bgColor rgb="FF000000"/>
      </patternFill>
    </fill>
    <fill>
      <patternFill patternType="solid">
        <fgColor rgb="FF84C87D"/>
        <bgColor rgb="FF000000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wrapText="1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2" xfId="0" applyFont="1" applyBorder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3" xfId="0" applyFont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0" borderId="10" xfId="0" applyFont="1" applyBorder="1"/>
    <xf numFmtId="0" fontId="3" fillId="3" borderId="1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6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6" xfId="0" applyBorder="1"/>
    <xf numFmtId="0" fontId="3" fillId="3" borderId="11" xfId="0" applyFont="1" applyFill="1" applyBorder="1" applyAlignment="1">
      <alignment horizontal="center" wrapText="1"/>
    </xf>
    <xf numFmtId="0" fontId="3" fillId="4" borderId="11" xfId="0" applyFont="1" applyFill="1" applyBorder="1" applyAlignment="1">
      <alignment horizontal="center" wrapText="1"/>
    </xf>
    <xf numFmtId="0" fontId="3" fillId="5" borderId="6" xfId="0" applyFont="1" applyFill="1" applyBorder="1" applyAlignment="1">
      <alignment horizontal="center" wrapText="1"/>
    </xf>
    <xf numFmtId="0" fontId="3" fillId="7" borderId="11" xfId="0" applyFont="1" applyFill="1" applyBorder="1" applyAlignment="1">
      <alignment horizontal="center" wrapText="1"/>
    </xf>
    <xf numFmtId="0" fontId="1" fillId="0" borderId="10" xfId="0" applyFont="1" applyBorder="1"/>
    <xf numFmtId="0" fontId="1" fillId="0" borderId="3" xfId="0" applyFont="1" applyBorder="1"/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wrapText="1"/>
    </xf>
    <xf numFmtId="0" fontId="3" fillId="6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6" xfId="0" applyFont="1" applyBorder="1"/>
    <xf numFmtId="0" fontId="0" fillId="0" borderId="10" xfId="0" applyBorder="1" applyAlignment="1">
      <alignment vertical="center" wrapText="1"/>
    </xf>
    <xf numFmtId="164" fontId="0" fillId="0" borderId="12" xfId="0" applyNumberFormat="1" applyBorder="1"/>
    <xf numFmtId="164" fontId="0" fillId="0" borderId="0" xfId="0" applyNumberFormat="1"/>
    <xf numFmtId="164" fontId="0" fillId="0" borderId="13" xfId="0" applyNumberFormat="1" applyBorder="1"/>
    <xf numFmtId="164" fontId="0" fillId="0" borderId="9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0" fontId="0" fillId="0" borderId="10" xfId="0" applyBorder="1"/>
    <xf numFmtId="0" fontId="0" fillId="0" borderId="3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18" xfId="0" applyFont="1" applyBorder="1"/>
    <xf numFmtId="0" fontId="2" fillId="0" borderId="18" xfId="0" applyFont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2" fillId="2" borderId="1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4" xfId="0" applyFont="1" applyBorder="1"/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49" fontId="2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2" borderId="22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2" fillId="2" borderId="23" xfId="0" applyFont="1" applyFill="1" applyBorder="1" applyAlignment="1">
      <alignment horizontal="center" vertical="center" wrapText="1"/>
    </xf>
    <xf numFmtId="0" fontId="5" fillId="0" borderId="17" xfId="0" applyFont="1" applyBorder="1"/>
    <xf numFmtId="0" fontId="2" fillId="0" borderId="19" xfId="0" applyFont="1" applyBorder="1" applyAlignment="1">
      <alignment horizontal="center"/>
    </xf>
    <xf numFmtId="49" fontId="2" fillId="2" borderId="20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top"/>
    </xf>
    <xf numFmtId="0" fontId="2" fillId="2" borderId="19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20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49" fontId="2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4" fillId="11" borderId="4" xfId="0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2" fillId="0" borderId="26" xfId="0" applyFont="1" applyBorder="1" applyAlignment="1">
      <alignment horizontal="left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2" fillId="0" borderId="28" xfId="0" applyFont="1" applyBorder="1" applyAlignment="1">
      <alignment horizontal="center"/>
    </xf>
    <xf numFmtId="49" fontId="2" fillId="2" borderId="29" xfId="0" applyNumberFormat="1" applyFont="1" applyFill="1" applyBorder="1" applyAlignment="1">
      <alignment horizontal="center" vertical="center"/>
    </xf>
    <xf numFmtId="0" fontId="0" fillId="0" borderId="30" xfId="0" applyBorder="1" applyAlignment="1">
      <alignment horizontal="center"/>
    </xf>
    <xf numFmtId="49" fontId="2" fillId="2" borderId="31" xfId="0" applyNumberFormat="1" applyFont="1" applyFill="1" applyBorder="1" applyAlignment="1">
      <alignment horizontal="center" vertical="center"/>
    </xf>
    <xf numFmtId="0" fontId="0" fillId="0" borderId="32" xfId="0" applyBorder="1" applyAlignment="1">
      <alignment horizontal="center"/>
    </xf>
    <xf numFmtId="49" fontId="2" fillId="0" borderId="31" xfId="0" applyNumberFormat="1" applyFont="1" applyBorder="1" applyAlignment="1">
      <alignment horizontal="center" vertical="center"/>
    </xf>
    <xf numFmtId="0" fontId="2" fillId="0" borderId="31" xfId="0" applyFont="1" applyBorder="1" applyAlignment="1">
      <alignment horizontal="center"/>
    </xf>
    <xf numFmtId="49" fontId="2" fillId="2" borderId="33" xfId="0" applyNumberFormat="1" applyFont="1" applyFill="1" applyBorder="1" applyAlignment="1">
      <alignment horizontal="center" vertical="center"/>
    </xf>
    <xf numFmtId="49" fontId="2" fillId="0" borderId="34" xfId="0" applyNumberFormat="1" applyFont="1" applyBorder="1" applyAlignment="1">
      <alignment horizontal="center" vertical="center"/>
    </xf>
    <xf numFmtId="0" fontId="2" fillId="0" borderId="34" xfId="0" applyFont="1" applyBorder="1" applyAlignment="1">
      <alignment horizontal="center"/>
    </xf>
    <xf numFmtId="49" fontId="2" fillId="2" borderId="34" xfId="0" applyNumberFormat="1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left"/>
    </xf>
    <xf numFmtId="0" fontId="2" fillId="0" borderId="37" xfId="0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</cellXfs>
  <cellStyles count="1">
    <cellStyle name="Normal" xfId="0" builtinId="0"/>
  </cellStyles>
  <dxfs count="69">
    <dxf>
      <fill>
        <patternFill>
          <bgColor rgb="FFFFCCCC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CCCC"/>
        </patternFill>
      </fill>
    </dxf>
    <dxf>
      <fill>
        <patternFill>
          <bgColor theme="7" tint="0.59996337778862885"/>
        </patternFill>
      </fill>
    </dxf>
    <dxf>
      <fill>
        <patternFill>
          <bgColor rgb="FFFFCCCC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CCCC"/>
        </patternFill>
      </fill>
    </dxf>
    <dxf>
      <fill>
        <patternFill>
          <bgColor theme="7" tint="0.59996337778862885"/>
        </patternFill>
      </fill>
    </dxf>
    <dxf>
      <fill>
        <patternFill>
          <bgColor rgb="FFFFCCCC"/>
        </patternFill>
      </fill>
    </dxf>
    <dxf>
      <fill>
        <patternFill>
          <bgColor theme="9" tint="0.59996337778862885"/>
        </patternFill>
      </fill>
    </dxf>
    <dxf>
      <fill>
        <patternFill>
          <bgColor rgb="FFFFCCCC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CCCC"/>
        </patternFill>
      </fill>
    </dxf>
    <dxf>
      <fill>
        <patternFill>
          <bgColor theme="9" tint="0.59996337778862885"/>
        </patternFill>
      </fill>
    </dxf>
    <dxf>
      <fill>
        <patternFill>
          <bgColor rgb="FFFFCCCC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CCCC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CCCC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CCCC"/>
        </patternFill>
      </fill>
    </dxf>
    <dxf>
      <fill>
        <patternFill>
          <bgColor theme="9" tint="0.59996337778862885"/>
        </patternFill>
      </fill>
    </dxf>
    <dxf>
      <fill>
        <patternFill>
          <bgColor rgb="FFFFCCCC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CCCC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CCCC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CCCC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CCCC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CCCC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CCCC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CCCC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604F8-1C01-483B-9518-10B37B232A8F}">
  <dimension ref="B2:O75"/>
  <sheetViews>
    <sheetView topLeftCell="A48" workbookViewId="0">
      <selection activeCell="B60" sqref="B60:N75"/>
    </sheetView>
  </sheetViews>
  <sheetFormatPr defaultRowHeight="15"/>
  <cols>
    <col min="3" max="3" width="69.7109375" bestFit="1" customWidth="1"/>
    <col min="5" max="5" width="12.85546875" bestFit="1" customWidth="1"/>
    <col min="6" max="6" width="10.5703125" bestFit="1" customWidth="1"/>
    <col min="13" max="13" width="14.28515625" bestFit="1" customWidth="1"/>
    <col min="14" max="14" width="13.7109375" bestFit="1" customWidth="1"/>
    <col min="15" max="15" width="21.140625" style="22" bestFit="1" customWidth="1"/>
  </cols>
  <sheetData>
    <row r="2" spans="2:15" ht="15.75" thickBot="1">
      <c r="B2" s="10" t="s">
        <v>0</v>
      </c>
    </row>
    <row r="3" spans="2:15" ht="15.75" thickBot="1">
      <c r="B3" s="31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8" t="s">
        <v>6</v>
      </c>
      <c r="H3" s="19" t="s">
        <v>7</v>
      </c>
      <c r="I3" s="20" t="s">
        <v>8</v>
      </c>
      <c r="J3" s="42" t="s">
        <v>9</v>
      </c>
      <c r="K3" s="21" t="s">
        <v>10</v>
      </c>
      <c r="L3" s="26" t="s">
        <v>11</v>
      </c>
      <c r="M3" s="6" t="s">
        <v>12</v>
      </c>
      <c r="N3" s="17" t="s">
        <v>13</v>
      </c>
      <c r="O3" s="23" t="s">
        <v>14</v>
      </c>
    </row>
    <row r="4" spans="2:15" ht="15.75" thickBot="1">
      <c r="B4" s="2" t="s">
        <v>15</v>
      </c>
      <c r="C4" s="3" t="s">
        <v>16</v>
      </c>
      <c r="D4" s="3">
        <v>1152</v>
      </c>
      <c r="E4" s="15" t="s">
        <v>0</v>
      </c>
      <c r="F4" s="15" t="s">
        <v>17</v>
      </c>
      <c r="G4" s="7">
        <v>29</v>
      </c>
      <c r="H4" s="7">
        <v>29</v>
      </c>
      <c r="I4" s="7">
        <v>30</v>
      </c>
      <c r="J4" s="7">
        <v>10</v>
      </c>
      <c r="K4" s="7">
        <v>16</v>
      </c>
      <c r="L4" s="7">
        <v>29</v>
      </c>
      <c r="M4" s="8">
        <v>143</v>
      </c>
      <c r="N4" s="9">
        <v>3</v>
      </c>
      <c r="O4" s="22">
        <f>RANK(M4,$M$4:$M22,0)</f>
        <v>1</v>
      </c>
    </row>
    <row r="5" spans="2:15" ht="15.75" thickBot="1">
      <c r="B5" s="2" t="s">
        <v>18</v>
      </c>
      <c r="C5" s="4" t="s">
        <v>19</v>
      </c>
      <c r="D5" s="4">
        <v>771</v>
      </c>
      <c r="E5" s="3" t="s">
        <v>0</v>
      </c>
      <c r="F5" s="3" t="s">
        <v>17</v>
      </c>
      <c r="G5" s="7">
        <v>28</v>
      </c>
      <c r="H5" s="7">
        <v>33</v>
      </c>
      <c r="I5" s="7">
        <v>38</v>
      </c>
      <c r="J5" s="7">
        <v>4</v>
      </c>
      <c r="K5" s="7">
        <v>12</v>
      </c>
      <c r="L5" s="7">
        <v>28</v>
      </c>
      <c r="M5" s="8">
        <v>143</v>
      </c>
      <c r="N5" s="9">
        <v>3</v>
      </c>
      <c r="O5" s="22">
        <f>RANK(M5,$M$4:$M22,0)</f>
        <v>1</v>
      </c>
    </row>
    <row r="6" spans="2:15" ht="15.75" thickBot="1">
      <c r="B6" s="58" t="s">
        <v>20</v>
      </c>
      <c r="C6" s="55" t="s">
        <v>21</v>
      </c>
      <c r="D6" s="3">
        <v>811</v>
      </c>
      <c r="E6" s="3" t="s">
        <v>0</v>
      </c>
      <c r="F6" s="3" t="s">
        <v>17</v>
      </c>
      <c r="G6" s="7">
        <v>27</v>
      </c>
      <c r="H6" s="7">
        <v>30</v>
      </c>
      <c r="I6" s="7">
        <v>36</v>
      </c>
      <c r="J6" s="7">
        <v>2</v>
      </c>
      <c r="K6" s="7">
        <v>16</v>
      </c>
      <c r="L6" s="7">
        <v>31</v>
      </c>
      <c r="M6" s="8">
        <v>142</v>
      </c>
      <c r="N6" s="9">
        <v>7</v>
      </c>
      <c r="O6" s="22">
        <f>RANK(M6,$M$4:$M22,0)</f>
        <v>3</v>
      </c>
    </row>
    <row r="7" spans="2:15" ht="15.75" thickBot="1">
      <c r="B7" s="58" t="s">
        <v>22</v>
      </c>
      <c r="C7" s="55" t="s">
        <v>23</v>
      </c>
      <c r="D7" s="55">
        <v>883</v>
      </c>
      <c r="E7" s="3" t="s">
        <v>0</v>
      </c>
      <c r="F7" s="3" t="s">
        <v>17</v>
      </c>
      <c r="G7" s="7">
        <v>27</v>
      </c>
      <c r="H7" s="7">
        <v>30</v>
      </c>
      <c r="I7" s="7">
        <v>34</v>
      </c>
      <c r="J7" s="7">
        <v>2</v>
      </c>
      <c r="K7" s="7">
        <v>18</v>
      </c>
      <c r="L7" s="7">
        <v>28</v>
      </c>
      <c r="M7" s="8">
        <v>139</v>
      </c>
      <c r="N7" s="9">
        <v>14</v>
      </c>
      <c r="O7" s="22">
        <f>RANK(M7,$M$4:$M22,0)</f>
        <v>4</v>
      </c>
    </row>
    <row r="8" spans="2:15" ht="15.75" thickBot="1">
      <c r="B8" s="58" t="s">
        <v>24</v>
      </c>
      <c r="C8" s="55" t="s">
        <v>25</v>
      </c>
      <c r="D8" s="55">
        <v>492</v>
      </c>
      <c r="E8" s="3" t="s">
        <v>0</v>
      </c>
      <c r="F8" s="3" t="s">
        <v>17</v>
      </c>
      <c r="G8" s="7">
        <v>22</v>
      </c>
      <c r="H8" s="7">
        <v>32</v>
      </c>
      <c r="I8" s="7">
        <v>44</v>
      </c>
      <c r="J8" s="7">
        <v>2</v>
      </c>
      <c r="K8" s="7">
        <v>12</v>
      </c>
      <c r="L8" s="7">
        <v>21</v>
      </c>
      <c r="M8" s="8">
        <v>133</v>
      </c>
      <c r="N8" s="9">
        <v>19</v>
      </c>
      <c r="O8" s="22">
        <f>RANK(M8,$M$4:$M22,0)</f>
        <v>5</v>
      </c>
    </row>
    <row r="9" spans="2:15" ht="15.75" thickBot="1">
      <c r="B9" s="2" t="s">
        <v>26</v>
      </c>
      <c r="C9" s="4" t="s">
        <v>27</v>
      </c>
      <c r="D9" s="4">
        <v>613</v>
      </c>
      <c r="E9" s="3" t="s">
        <v>0</v>
      </c>
      <c r="F9" s="3" t="s">
        <v>17</v>
      </c>
      <c r="G9" s="7">
        <v>23</v>
      </c>
      <c r="H9" s="7">
        <v>34</v>
      </c>
      <c r="I9" s="7">
        <v>42</v>
      </c>
      <c r="J9" s="7">
        <v>2</v>
      </c>
      <c r="K9" s="7">
        <v>12</v>
      </c>
      <c r="L9" s="7">
        <v>17</v>
      </c>
      <c r="M9" s="8">
        <v>130</v>
      </c>
      <c r="N9" s="9">
        <v>24</v>
      </c>
      <c r="O9" s="22">
        <f>RANK(M9,$M$4:$M22,0)</f>
        <v>6</v>
      </c>
    </row>
    <row r="10" spans="2:15" ht="15.75" thickBot="1">
      <c r="B10" s="2" t="s">
        <v>28</v>
      </c>
      <c r="C10" s="3" t="s">
        <v>29</v>
      </c>
      <c r="D10" s="3">
        <v>319</v>
      </c>
      <c r="E10" s="3" t="s">
        <v>0</v>
      </c>
      <c r="F10" s="3" t="s">
        <v>17</v>
      </c>
      <c r="G10" s="7">
        <v>22</v>
      </c>
      <c r="H10" s="7">
        <v>35</v>
      </c>
      <c r="I10" s="7">
        <v>26</v>
      </c>
      <c r="J10" s="7">
        <v>2</v>
      </c>
      <c r="K10" s="7">
        <v>12</v>
      </c>
      <c r="L10" s="7">
        <v>29</v>
      </c>
      <c r="M10" s="8">
        <v>126</v>
      </c>
      <c r="N10" s="9">
        <v>31</v>
      </c>
      <c r="O10" s="22">
        <f>RANK(M10,$M$4:$M22,0)</f>
        <v>7</v>
      </c>
    </row>
    <row r="11" spans="2:15" ht="15.75" thickBot="1">
      <c r="B11" s="2" t="s">
        <v>30</v>
      </c>
      <c r="C11" s="3" t="s">
        <v>31</v>
      </c>
      <c r="D11" s="3">
        <v>1268</v>
      </c>
      <c r="E11" s="3" t="s">
        <v>0</v>
      </c>
      <c r="F11" s="3" t="s">
        <v>17</v>
      </c>
      <c r="G11" s="7">
        <v>28</v>
      </c>
      <c r="H11" s="7">
        <v>29</v>
      </c>
      <c r="I11" s="7">
        <v>28</v>
      </c>
      <c r="J11" s="7">
        <v>8</v>
      </c>
      <c r="K11" s="7">
        <v>12</v>
      </c>
      <c r="L11" s="7">
        <v>21</v>
      </c>
      <c r="M11" s="8">
        <v>126</v>
      </c>
      <c r="N11" s="9">
        <v>31</v>
      </c>
      <c r="O11" s="22">
        <f>RANK(M11,$M$4:$M22,0)</f>
        <v>7</v>
      </c>
    </row>
    <row r="12" spans="2:15" ht="15.75" thickBot="1">
      <c r="B12" s="2" t="s">
        <v>32</v>
      </c>
      <c r="C12" s="3" t="s">
        <v>33</v>
      </c>
      <c r="D12" s="3">
        <v>666</v>
      </c>
      <c r="E12" s="3" t="s">
        <v>0</v>
      </c>
      <c r="F12" s="3" t="s">
        <v>17</v>
      </c>
      <c r="G12" s="7">
        <v>22</v>
      </c>
      <c r="H12" s="7">
        <v>34</v>
      </c>
      <c r="I12" s="7">
        <v>28</v>
      </c>
      <c r="J12" s="7">
        <v>2</v>
      </c>
      <c r="K12" s="7">
        <v>12</v>
      </c>
      <c r="L12" s="7">
        <v>26</v>
      </c>
      <c r="M12" s="8">
        <v>124</v>
      </c>
      <c r="N12" s="9">
        <v>36</v>
      </c>
      <c r="O12" s="22">
        <f>RANK(M12,$M$4:$M22,0)</f>
        <v>9</v>
      </c>
    </row>
    <row r="13" spans="2:15" ht="15.75" thickBot="1">
      <c r="B13" s="2" t="s">
        <v>34</v>
      </c>
      <c r="C13" s="3" t="s">
        <v>35</v>
      </c>
      <c r="D13" s="3">
        <v>349</v>
      </c>
      <c r="E13" s="3" t="s">
        <v>0</v>
      </c>
      <c r="F13" s="3" t="s">
        <v>17</v>
      </c>
      <c r="G13" s="7">
        <v>22</v>
      </c>
      <c r="H13" s="7">
        <v>35</v>
      </c>
      <c r="I13" s="7">
        <v>34</v>
      </c>
      <c r="J13" s="7">
        <v>4</v>
      </c>
      <c r="K13" s="7">
        <v>12</v>
      </c>
      <c r="L13" s="7">
        <v>16</v>
      </c>
      <c r="M13" s="8">
        <v>123</v>
      </c>
      <c r="N13" s="9">
        <v>39</v>
      </c>
      <c r="O13" s="22">
        <f>RANK(M13,$M$4:$M22,0)</f>
        <v>10</v>
      </c>
    </row>
    <row r="14" spans="2:15" ht="15.75" thickBot="1">
      <c r="B14" s="2" t="s">
        <v>36</v>
      </c>
      <c r="C14" s="3" t="s">
        <v>37</v>
      </c>
      <c r="D14" s="3">
        <v>550</v>
      </c>
      <c r="E14" s="3" t="s">
        <v>0</v>
      </c>
      <c r="F14" s="3" t="s">
        <v>17</v>
      </c>
      <c r="G14" s="7">
        <v>23</v>
      </c>
      <c r="H14" s="7">
        <v>34</v>
      </c>
      <c r="I14" s="7">
        <v>30</v>
      </c>
      <c r="J14" s="7">
        <v>2</v>
      </c>
      <c r="K14" s="7">
        <v>14</v>
      </c>
      <c r="L14" s="7">
        <v>20</v>
      </c>
      <c r="M14" s="8">
        <v>123</v>
      </c>
      <c r="N14" s="9">
        <v>39</v>
      </c>
      <c r="O14" s="22">
        <f>RANK(M14,$M$4:$M22,0)</f>
        <v>10</v>
      </c>
    </row>
    <row r="15" spans="2:15" ht="15.75" thickBot="1">
      <c r="B15" s="2" t="s">
        <v>38</v>
      </c>
      <c r="C15" s="3" t="s">
        <v>39</v>
      </c>
      <c r="D15" s="3">
        <v>762</v>
      </c>
      <c r="E15" s="3" t="s">
        <v>0</v>
      </c>
      <c r="F15" s="3" t="s">
        <v>17</v>
      </c>
      <c r="G15" s="7">
        <v>25</v>
      </c>
      <c r="H15" s="7">
        <v>27</v>
      </c>
      <c r="I15" s="7">
        <v>32</v>
      </c>
      <c r="J15" s="7">
        <v>2</v>
      </c>
      <c r="K15" s="7">
        <v>12</v>
      </c>
      <c r="L15" s="7">
        <v>23</v>
      </c>
      <c r="M15" s="8">
        <v>121</v>
      </c>
      <c r="N15" s="9">
        <v>43</v>
      </c>
      <c r="O15" s="22">
        <f>RANK(M15,$M$4:$M22,0)</f>
        <v>12</v>
      </c>
    </row>
    <row r="16" spans="2:15" ht="15.75" thickBot="1">
      <c r="B16" s="2" t="s">
        <v>40</v>
      </c>
      <c r="C16" s="3" t="s">
        <v>41</v>
      </c>
      <c r="D16" s="3">
        <v>708</v>
      </c>
      <c r="E16" s="3" t="s">
        <v>0</v>
      </c>
      <c r="F16" s="3" t="s">
        <v>17</v>
      </c>
      <c r="G16" s="7">
        <v>22</v>
      </c>
      <c r="H16" s="7">
        <v>30</v>
      </c>
      <c r="I16" s="7">
        <v>30</v>
      </c>
      <c r="J16" s="7">
        <v>2</v>
      </c>
      <c r="K16" s="7">
        <v>14</v>
      </c>
      <c r="L16" s="7">
        <v>22</v>
      </c>
      <c r="M16" s="8">
        <v>120</v>
      </c>
      <c r="N16" s="9">
        <v>46</v>
      </c>
      <c r="O16" s="22">
        <f>RANK(M16,$M$4:$M22,0)</f>
        <v>13</v>
      </c>
    </row>
    <row r="17" spans="2:15" ht="15.75" thickBot="1">
      <c r="B17" s="2" t="s">
        <v>42</v>
      </c>
      <c r="C17" s="3" t="s">
        <v>43</v>
      </c>
      <c r="D17" s="3">
        <v>700</v>
      </c>
      <c r="E17" s="3" t="s">
        <v>0</v>
      </c>
      <c r="F17" s="3" t="s">
        <v>17</v>
      </c>
      <c r="G17" s="7">
        <v>23</v>
      </c>
      <c r="H17" s="7">
        <v>30</v>
      </c>
      <c r="I17" s="7">
        <v>32</v>
      </c>
      <c r="J17" s="7">
        <v>2</v>
      </c>
      <c r="K17" s="7">
        <v>16</v>
      </c>
      <c r="L17" s="7">
        <v>17</v>
      </c>
      <c r="M17" s="8">
        <v>120</v>
      </c>
      <c r="N17" s="9">
        <v>46</v>
      </c>
      <c r="O17" s="22">
        <f>RANK(M17,$M$4:$M22,0)</f>
        <v>13</v>
      </c>
    </row>
    <row r="18" spans="2:15" ht="15.75" thickBot="1">
      <c r="B18" s="2" t="s">
        <v>44</v>
      </c>
      <c r="C18" s="3" t="s">
        <v>45</v>
      </c>
      <c r="D18" s="3">
        <v>460</v>
      </c>
      <c r="E18" s="3" t="s">
        <v>0</v>
      </c>
      <c r="F18" s="3" t="s">
        <v>17</v>
      </c>
      <c r="G18" s="7">
        <v>22</v>
      </c>
      <c r="H18" s="7">
        <v>32</v>
      </c>
      <c r="I18" s="7">
        <v>32</v>
      </c>
      <c r="J18" s="7">
        <v>2</v>
      </c>
      <c r="K18" s="7">
        <v>12</v>
      </c>
      <c r="L18" s="7">
        <v>19</v>
      </c>
      <c r="M18" s="8">
        <v>119</v>
      </c>
      <c r="N18" s="9">
        <v>50</v>
      </c>
      <c r="O18" s="22">
        <f>RANK(M18,$M$4:$M22,0)</f>
        <v>15</v>
      </c>
    </row>
    <row r="19" spans="2:15" ht="15.75" thickBot="1">
      <c r="B19" s="2" t="s">
        <v>46</v>
      </c>
      <c r="C19" s="3" t="s">
        <v>47</v>
      </c>
      <c r="D19" s="3">
        <v>1220</v>
      </c>
      <c r="E19" s="3" t="s">
        <v>0</v>
      </c>
      <c r="F19" s="4" t="s">
        <v>17</v>
      </c>
      <c r="G19" s="7">
        <v>22</v>
      </c>
      <c r="H19" s="7">
        <v>29</v>
      </c>
      <c r="I19" s="7">
        <v>30</v>
      </c>
      <c r="J19" s="7">
        <v>2</v>
      </c>
      <c r="K19" s="7">
        <v>16</v>
      </c>
      <c r="L19" s="7">
        <v>19</v>
      </c>
      <c r="M19" s="8">
        <v>118</v>
      </c>
      <c r="N19" s="9">
        <v>52</v>
      </c>
      <c r="O19" s="22">
        <f>RANK(M19,$M$4:$M22,0)</f>
        <v>16</v>
      </c>
    </row>
    <row r="20" spans="2:15" ht="15.75" thickBot="1">
      <c r="B20" s="2" t="s">
        <v>48</v>
      </c>
      <c r="C20" s="3" t="s">
        <v>49</v>
      </c>
      <c r="D20" s="3">
        <v>1067</v>
      </c>
      <c r="E20" s="3" t="s">
        <v>0</v>
      </c>
      <c r="F20" s="3" t="s">
        <v>17</v>
      </c>
      <c r="G20" s="7">
        <v>22</v>
      </c>
      <c r="H20" s="7">
        <v>32</v>
      </c>
      <c r="I20" s="7">
        <v>24</v>
      </c>
      <c r="J20" s="7">
        <v>2</v>
      </c>
      <c r="K20" s="7">
        <v>16</v>
      </c>
      <c r="L20" s="7">
        <v>17</v>
      </c>
      <c r="M20" s="8">
        <v>113</v>
      </c>
      <c r="N20" s="9">
        <v>57</v>
      </c>
      <c r="O20" s="22">
        <f>RANK(M20,$M$4:$M22,0)</f>
        <v>17</v>
      </c>
    </row>
    <row r="21" spans="2:15" ht="15.75" thickBot="1">
      <c r="B21" s="2" t="s">
        <v>50</v>
      </c>
      <c r="C21" s="3" t="s">
        <v>51</v>
      </c>
      <c r="D21" s="3">
        <v>780</v>
      </c>
      <c r="E21" s="3" t="s">
        <v>0</v>
      </c>
      <c r="F21" s="3" t="s">
        <v>17</v>
      </c>
      <c r="G21" s="7">
        <v>22</v>
      </c>
      <c r="H21" s="7">
        <v>34</v>
      </c>
      <c r="I21" s="7">
        <v>26</v>
      </c>
      <c r="J21" s="7">
        <v>2</v>
      </c>
      <c r="K21" s="7">
        <v>12</v>
      </c>
      <c r="L21" s="7">
        <v>17</v>
      </c>
      <c r="M21" s="8">
        <v>113</v>
      </c>
      <c r="N21" s="9">
        <v>57</v>
      </c>
      <c r="O21" s="22">
        <f>RANK(M21,$M$4:$M22,0)</f>
        <v>17</v>
      </c>
    </row>
    <row r="22" spans="2:15">
      <c r="B22" s="60" t="s">
        <v>52</v>
      </c>
      <c r="C22" s="61" t="s">
        <v>53</v>
      </c>
      <c r="D22" s="61">
        <v>676</v>
      </c>
      <c r="E22" s="3" t="s">
        <v>0</v>
      </c>
      <c r="F22" s="4" t="s">
        <v>17</v>
      </c>
      <c r="G22" s="62">
        <v>22</v>
      </c>
      <c r="H22" s="62">
        <v>30</v>
      </c>
      <c r="I22" s="62">
        <v>24</v>
      </c>
      <c r="J22" s="62">
        <v>2</v>
      </c>
      <c r="K22" s="62">
        <v>12</v>
      </c>
      <c r="L22" s="62">
        <v>14</v>
      </c>
      <c r="M22" s="63">
        <v>104</v>
      </c>
      <c r="N22" s="64">
        <v>64</v>
      </c>
      <c r="O22" s="22">
        <f>RANK(M22,$M$4:$M22,0)</f>
        <v>19</v>
      </c>
    </row>
    <row r="25" spans="2:15" ht="15.75" thickBot="1">
      <c r="B25" s="10" t="s">
        <v>54</v>
      </c>
    </row>
    <row r="26" spans="2:15" ht="15.75" thickBot="1">
      <c r="B26" s="31" t="s">
        <v>1</v>
      </c>
      <c r="C26" s="17" t="s">
        <v>2</v>
      </c>
      <c r="D26" s="17" t="s">
        <v>3</v>
      </c>
      <c r="E26" s="17" t="s">
        <v>4</v>
      </c>
      <c r="F26" s="17" t="s">
        <v>5</v>
      </c>
      <c r="G26" s="18" t="s">
        <v>6</v>
      </c>
      <c r="H26" s="19" t="s">
        <v>7</v>
      </c>
      <c r="I26" s="20" t="s">
        <v>8</v>
      </c>
      <c r="J26" s="42" t="s">
        <v>9</v>
      </c>
      <c r="K26" s="21" t="s">
        <v>10</v>
      </c>
      <c r="L26" s="26" t="s">
        <v>11</v>
      </c>
      <c r="M26" s="6" t="s">
        <v>12</v>
      </c>
      <c r="N26" s="17" t="s">
        <v>13</v>
      </c>
      <c r="O26" s="23" t="s">
        <v>14</v>
      </c>
    </row>
    <row r="27" spans="2:15" ht="15.75" thickBot="1">
      <c r="B27" s="2" t="s">
        <v>55</v>
      </c>
      <c r="C27" s="3" t="s">
        <v>56</v>
      </c>
      <c r="D27" s="3">
        <v>703</v>
      </c>
      <c r="E27" s="3" t="s">
        <v>54</v>
      </c>
      <c r="F27" s="82" t="s">
        <v>17</v>
      </c>
      <c r="G27" s="7">
        <v>27</v>
      </c>
      <c r="H27" s="7">
        <v>34</v>
      </c>
      <c r="I27" s="7">
        <v>36</v>
      </c>
      <c r="J27" s="7">
        <v>6</v>
      </c>
      <c r="K27" s="7">
        <v>10</v>
      </c>
      <c r="L27" s="7">
        <v>31</v>
      </c>
      <c r="M27" s="8">
        <v>144</v>
      </c>
      <c r="N27" s="9">
        <v>1</v>
      </c>
      <c r="O27" s="22">
        <f t="shared" ref="O27:O52" si="0">RANK(M27,$M$27:$M$53,0)</f>
        <v>1</v>
      </c>
    </row>
    <row r="28" spans="2:15" ht="15.75" thickBot="1">
      <c r="B28" s="2" t="s">
        <v>57</v>
      </c>
      <c r="C28" s="3" t="s">
        <v>58</v>
      </c>
      <c r="D28" s="3">
        <v>313</v>
      </c>
      <c r="E28" s="3" t="s">
        <v>54</v>
      </c>
      <c r="F28" s="82" t="s">
        <v>17</v>
      </c>
      <c r="G28" s="7">
        <v>25</v>
      </c>
      <c r="H28" s="7">
        <v>35</v>
      </c>
      <c r="I28" s="7">
        <v>40</v>
      </c>
      <c r="J28" s="7">
        <v>2</v>
      </c>
      <c r="K28" s="7">
        <v>14</v>
      </c>
      <c r="L28" s="7">
        <v>28</v>
      </c>
      <c r="M28" s="8">
        <v>144</v>
      </c>
      <c r="N28" s="9">
        <v>1</v>
      </c>
      <c r="O28" s="22">
        <f t="shared" si="0"/>
        <v>1</v>
      </c>
    </row>
    <row r="29" spans="2:15" ht="15.75" thickBot="1">
      <c r="B29" s="2" t="s">
        <v>59</v>
      </c>
      <c r="C29" s="3" t="s">
        <v>60</v>
      </c>
      <c r="D29" s="3">
        <v>721</v>
      </c>
      <c r="E29" s="3" t="s">
        <v>54</v>
      </c>
      <c r="F29" s="82" t="s">
        <v>17</v>
      </c>
      <c r="G29" s="7">
        <v>26</v>
      </c>
      <c r="H29" s="7">
        <v>30</v>
      </c>
      <c r="I29" s="7">
        <v>38</v>
      </c>
      <c r="J29" s="7">
        <v>6</v>
      </c>
      <c r="K29" s="7">
        <v>10</v>
      </c>
      <c r="L29" s="7">
        <v>33</v>
      </c>
      <c r="M29" s="8">
        <v>143</v>
      </c>
      <c r="N29" s="9">
        <v>3</v>
      </c>
      <c r="O29" s="22">
        <f t="shared" si="0"/>
        <v>3</v>
      </c>
    </row>
    <row r="30" spans="2:15" ht="15.75" thickBot="1">
      <c r="B30" s="2" t="s">
        <v>61</v>
      </c>
      <c r="C30" s="3" t="s">
        <v>62</v>
      </c>
      <c r="D30" s="3">
        <v>478</v>
      </c>
      <c r="E30" s="3" t="s">
        <v>54</v>
      </c>
      <c r="F30" s="82" t="s">
        <v>17</v>
      </c>
      <c r="G30" s="7">
        <v>28</v>
      </c>
      <c r="H30" s="7">
        <v>32</v>
      </c>
      <c r="I30" s="7">
        <v>34</v>
      </c>
      <c r="J30" s="7">
        <v>10</v>
      </c>
      <c r="K30" s="7">
        <v>8</v>
      </c>
      <c r="L30" s="7">
        <v>30</v>
      </c>
      <c r="M30" s="8">
        <v>142</v>
      </c>
      <c r="N30" s="9">
        <v>7</v>
      </c>
      <c r="O30" s="22">
        <f t="shared" si="0"/>
        <v>4</v>
      </c>
    </row>
    <row r="31" spans="2:15" ht="15.75" thickBot="1">
      <c r="B31" s="58" t="s">
        <v>63</v>
      </c>
      <c r="C31" s="55" t="s">
        <v>64</v>
      </c>
      <c r="D31" s="55">
        <v>589</v>
      </c>
      <c r="E31" s="3" t="s">
        <v>54</v>
      </c>
      <c r="F31" s="82" t="s">
        <v>17</v>
      </c>
      <c r="G31" s="7">
        <v>26</v>
      </c>
      <c r="H31" s="7">
        <v>32</v>
      </c>
      <c r="I31" s="7">
        <v>34</v>
      </c>
      <c r="J31" s="7">
        <v>2</v>
      </c>
      <c r="K31" s="7">
        <v>12</v>
      </c>
      <c r="L31" s="7">
        <v>36</v>
      </c>
      <c r="M31" s="8">
        <v>142</v>
      </c>
      <c r="N31" s="9">
        <v>7</v>
      </c>
      <c r="O31" s="22">
        <f t="shared" si="0"/>
        <v>4</v>
      </c>
    </row>
    <row r="32" spans="2:15" ht="15.75" thickBot="1">
      <c r="B32" s="2" t="s">
        <v>65</v>
      </c>
      <c r="C32" s="3" t="s">
        <v>66</v>
      </c>
      <c r="D32" s="3">
        <v>928</v>
      </c>
      <c r="E32" s="3" t="s">
        <v>54</v>
      </c>
      <c r="F32" s="82" t="s">
        <v>17</v>
      </c>
      <c r="G32" s="7">
        <v>26</v>
      </c>
      <c r="H32" s="7">
        <v>34</v>
      </c>
      <c r="I32" s="7">
        <v>36</v>
      </c>
      <c r="J32" s="7">
        <v>4</v>
      </c>
      <c r="K32" s="7">
        <v>10</v>
      </c>
      <c r="L32" s="7">
        <v>32</v>
      </c>
      <c r="M32" s="8">
        <v>142</v>
      </c>
      <c r="N32" s="9">
        <v>7</v>
      </c>
      <c r="O32" s="22">
        <f t="shared" si="0"/>
        <v>4</v>
      </c>
    </row>
    <row r="33" spans="2:15" ht="15.75" thickBot="1">
      <c r="B33" s="58" t="s">
        <v>67</v>
      </c>
      <c r="C33" s="59" t="s">
        <v>68</v>
      </c>
      <c r="D33" s="59">
        <v>1488</v>
      </c>
      <c r="E33" s="3" t="s">
        <v>54</v>
      </c>
      <c r="F33" s="83" t="s">
        <v>17</v>
      </c>
      <c r="G33" s="7">
        <v>23</v>
      </c>
      <c r="H33" s="7">
        <v>30</v>
      </c>
      <c r="I33" s="7">
        <v>44</v>
      </c>
      <c r="J33" s="7">
        <v>6</v>
      </c>
      <c r="K33" s="7">
        <v>10</v>
      </c>
      <c r="L33" s="7">
        <v>23</v>
      </c>
      <c r="M33" s="8">
        <v>136</v>
      </c>
      <c r="N33" s="9">
        <v>16</v>
      </c>
      <c r="O33" s="22">
        <f t="shared" si="0"/>
        <v>7</v>
      </c>
    </row>
    <row r="34" spans="2:15" ht="15.75" thickBot="1">
      <c r="B34" s="54" t="s">
        <v>69</v>
      </c>
      <c r="C34" s="54" t="s">
        <v>70</v>
      </c>
      <c r="D34" s="54">
        <v>899</v>
      </c>
      <c r="E34" s="3" t="s">
        <v>54</v>
      </c>
      <c r="F34" s="82" t="s">
        <v>17</v>
      </c>
      <c r="G34" s="7">
        <v>26</v>
      </c>
      <c r="H34" s="7">
        <v>24</v>
      </c>
      <c r="I34" s="7">
        <v>38</v>
      </c>
      <c r="J34" s="7">
        <v>4</v>
      </c>
      <c r="K34" s="7">
        <v>14</v>
      </c>
      <c r="L34" s="7">
        <v>28</v>
      </c>
      <c r="M34" s="8">
        <v>134</v>
      </c>
      <c r="N34" s="9">
        <v>18</v>
      </c>
      <c r="O34" s="22">
        <f t="shared" si="0"/>
        <v>8</v>
      </c>
    </row>
    <row r="35" spans="2:15" ht="15.75" thickBot="1">
      <c r="B35" s="54" t="s">
        <v>71</v>
      </c>
      <c r="C35" s="54" t="s">
        <v>72</v>
      </c>
      <c r="D35" s="54">
        <v>1612</v>
      </c>
      <c r="E35" s="3" t="s">
        <v>54</v>
      </c>
      <c r="F35" s="84" t="s">
        <v>17</v>
      </c>
      <c r="G35" s="7">
        <v>26</v>
      </c>
      <c r="H35" s="7">
        <v>29</v>
      </c>
      <c r="I35" s="7">
        <v>40</v>
      </c>
      <c r="J35" s="7">
        <v>2</v>
      </c>
      <c r="K35" s="7">
        <v>10</v>
      </c>
      <c r="L35" s="7">
        <v>25</v>
      </c>
      <c r="M35" s="8">
        <v>132</v>
      </c>
      <c r="N35" s="9">
        <v>20</v>
      </c>
      <c r="O35" s="22">
        <f t="shared" si="0"/>
        <v>9</v>
      </c>
    </row>
    <row r="36" spans="2:15" ht="15.75" thickBot="1">
      <c r="B36" s="54" t="s">
        <v>73</v>
      </c>
      <c r="C36" s="65" t="s">
        <v>74</v>
      </c>
      <c r="D36" s="54">
        <v>1896</v>
      </c>
      <c r="E36" s="3" t="s">
        <v>54</v>
      </c>
      <c r="F36" s="84" t="s">
        <v>17</v>
      </c>
      <c r="G36" s="7">
        <v>27</v>
      </c>
      <c r="H36" s="7">
        <v>29</v>
      </c>
      <c r="I36" s="7">
        <v>30</v>
      </c>
      <c r="J36" s="7">
        <v>10</v>
      </c>
      <c r="K36" s="7">
        <v>8</v>
      </c>
      <c r="L36" s="7">
        <v>27</v>
      </c>
      <c r="M36" s="8">
        <v>131</v>
      </c>
      <c r="N36" s="9">
        <v>22</v>
      </c>
      <c r="O36" s="22">
        <f t="shared" si="0"/>
        <v>10</v>
      </c>
    </row>
    <row r="37" spans="2:15" ht="15.75" thickBot="1">
      <c r="B37" s="2" t="s">
        <v>75</v>
      </c>
      <c r="C37" s="3" t="s">
        <v>76</v>
      </c>
      <c r="D37" s="3">
        <v>780</v>
      </c>
      <c r="E37" s="3" t="s">
        <v>54</v>
      </c>
      <c r="F37" s="82" t="s">
        <v>17</v>
      </c>
      <c r="G37" s="7">
        <v>25</v>
      </c>
      <c r="H37" s="7">
        <v>30</v>
      </c>
      <c r="I37" s="7">
        <v>28</v>
      </c>
      <c r="J37" s="7">
        <v>2</v>
      </c>
      <c r="K37" s="7">
        <v>18</v>
      </c>
      <c r="L37" s="7">
        <v>26</v>
      </c>
      <c r="M37" s="8">
        <v>129</v>
      </c>
      <c r="N37" s="9">
        <v>25</v>
      </c>
      <c r="O37" s="22">
        <f t="shared" si="0"/>
        <v>11</v>
      </c>
    </row>
    <row r="38" spans="2:15" ht="15.75" thickBot="1">
      <c r="B38" s="2" t="s">
        <v>77</v>
      </c>
      <c r="C38" s="3" t="s">
        <v>78</v>
      </c>
      <c r="D38" s="3">
        <v>1106</v>
      </c>
      <c r="E38" s="3" t="s">
        <v>54</v>
      </c>
      <c r="F38" s="82" t="s">
        <v>17</v>
      </c>
      <c r="G38" s="7">
        <v>24</v>
      </c>
      <c r="H38" s="7">
        <v>29</v>
      </c>
      <c r="I38" s="7">
        <v>34</v>
      </c>
      <c r="J38" s="7">
        <v>2</v>
      </c>
      <c r="K38" s="7">
        <v>10</v>
      </c>
      <c r="L38" s="7">
        <v>30</v>
      </c>
      <c r="M38" s="8">
        <v>129</v>
      </c>
      <c r="N38" s="9">
        <v>25</v>
      </c>
      <c r="O38" s="22">
        <f t="shared" si="0"/>
        <v>11</v>
      </c>
    </row>
    <row r="39" spans="2:15" ht="15.75" thickBot="1">
      <c r="B39" s="2" t="s">
        <v>79</v>
      </c>
      <c r="C39" s="3" t="s">
        <v>80</v>
      </c>
      <c r="D39" s="3">
        <v>2597</v>
      </c>
      <c r="E39" s="3" t="s">
        <v>54</v>
      </c>
      <c r="F39" s="82" t="s">
        <v>17</v>
      </c>
      <c r="G39" s="7">
        <v>25</v>
      </c>
      <c r="H39" s="7">
        <v>28</v>
      </c>
      <c r="I39" s="7">
        <v>26</v>
      </c>
      <c r="J39" s="7">
        <v>2</v>
      </c>
      <c r="K39" s="7">
        <v>16</v>
      </c>
      <c r="L39" s="7">
        <v>31</v>
      </c>
      <c r="M39" s="8">
        <v>128</v>
      </c>
      <c r="N39" s="9">
        <v>28</v>
      </c>
      <c r="O39" s="22">
        <f t="shared" si="0"/>
        <v>13</v>
      </c>
    </row>
    <row r="40" spans="2:15" ht="15.75" thickBot="1">
      <c r="B40" s="2" t="s">
        <v>81</v>
      </c>
      <c r="C40" s="3" t="s">
        <v>82</v>
      </c>
      <c r="D40" s="3">
        <v>456</v>
      </c>
      <c r="E40" s="3" t="s">
        <v>54</v>
      </c>
      <c r="F40" s="82" t="s">
        <v>83</v>
      </c>
      <c r="G40" s="7">
        <v>24</v>
      </c>
      <c r="H40" s="7">
        <v>32</v>
      </c>
      <c r="I40" s="7">
        <v>34</v>
      </c>
      <c r="J40" s="7">
        <v>2</v>
      </c>
      <c r="K40" s="7">
        <v>12</v>
      </c>
      <c r="L40" s="7">
        <v>24</v>
      </c>
      <c r="M40" s="8">
        <v>128</v>
      </c>
      <c r="N40" s="9">
        <v>28</v>
      </c>
      <c r="O40" s="22">
        <f t="shared" si="0"/>
        <v>13</v>
      </c>
    </row>
    <row r="41" spans="2:15" ht="15.75" thickBot="1">
      <c r="B41" s="2" t="s">
        <v>84</v>
      </c>
      <c r="C41" s="3" t="s">
        <v>85</v>
      </c>
      <c r="D41" s="3">
        <v>1737</v>
      </c>
      <c r="E41" s="3" t="s">
        <v>54</v>
      </c>
      <c r="F41" s="82" t="s">
        <v>83</v>
      </c>
      <c r="G41" s="7">
        <v>26</v>
      </c>
      <c r="H41" s="7">
        <v>24</v>
      </c>
      <c r="I41" s="7">
        <v>30</v>
      </c>
      <c r="J41" s="7">
        <v>2</v>
      </c>
      <c r="K41" s="7">
        <v>14</v>
      </c>
      <c r="L41" s="7">
        <v>31</v>
      </c>
      <c r="M41" s="8">
        <v>127</v>
      </c>
      <c r="N41" s="9">
        <v>30</v>
      </c>
      <c r="O41" s="22">
        <f t="shared" si="0"/>
        <v>15</v>
      </c>
    </row>
    <row r="42" spans="2:15" ht="15.75" thickBot="1">
      <c r="B42" s="2" t="s">
        <v>86</v>
      </c>
      <c r="C42" s="3" t="s">
        <v>87</v>
      </c>
      <c r="D42" s="3">
        <v>292</v>
      </c>
      <c r="E42" s="3" t="s">
        <v>54</v>
      </c>
      <c r="F42" s="82" t="s">
        <v>17</v>
      </c>
      <c r="G42" s="7">
        <v>22</v>
      </c>
      <c r="H42" s="7">
        <v>28</v>
      </c>
      <c r="I42" s="7">
        <v>32</v>
      </c>
      <c r="J42" s="7">
        <v>2</v>
      </c>
      <c r="K42" s="7">
        <v>12</v>
      </c>
      <c r="L42" s="7">
        <v>30</v>
      </c>
      <c r="M42" s="8">
        <v>126</v>
      </c>
      <c r="N42" s="9">
        <v>31</v>
      </c>
      <c r="O42" s="22">
        <f t="shared" si="0"/>
        <v>16</v>
      </c>
    </row>
    <row r="43" spans="2:15" ht="15.75" thickBot="1">
      <c r="B43" s="2" t="s">
        <v>88</v>
      </c>
      <c r="C43" s="3" t="s">
        <v>89</v>
      </c>
      <c r="D43" s="3">
        <v>1305</v>
      </c>
      <c r="E43" s="3" t="s">
        <v>54</v>
      </c>
      <c r="F43" s="82" t="s">
        <v>90</v>
      </c>
      <c r="G43" s="7">
        <v>21</v>
      </c>
      <c r="H43" s="7">
        <v>35</v>
      </c>
      <c r="I43" s="7">
        <v>30</v>
      </c>
      <c r="J43" s="7">
        <v>4</v>
      </c>
      <c r="K43" s="7">
        <v>14</v>
      </c>
      <c r="L43" s="7">
        <v>22</v>
      </c>
      <c r="M43" s="8">
        <v>126</v>
      </c>
      <c r="N43" s="9">
        <v>31</v>
      </c>
      <c r="O43" s="22">
        <f t="shared" si="0"/>
        <v>16</v>
      </c>
    </row>
    <row r="44" spans="2:15" ht="15.75" thickBot="1">
      <c r="B44" s="2" t="s">
        <v>91</v>
      </c>
      <c r="C44" s="3" t="s">
        <v>92</v>
      </c>
      <c r="D44" s="3">
        <v>763</v>
      </c>
      <c r="E44" s="3" t="s">
        <v>54</v>
      </c>
      <c r="F44" s="82" t="s">
        <v>17</v>
      </c>
      <c r="G44" s="7">
        <v>25</v>
      </c>
      <c r="H44" s="7">
        <v>30</v>
      </c>
      <c r="I44" s="7">
        <v>26</v>
      </c>
      <c r="J44" s="7">
        <v>6</v>
      </c>
      <c r="K44" s="7">
        <v>12</v>
      </c>
      <c r="L44" s="7">
        <v>26</v>
      </c>
      <c r="M44" s="8">
        <v>125</v>
      </c>
      <c r="N44" s="9">
        <v>35</v>
      </c>
      <c r="O44" s="22">
        <f t="shared" si="0"/>
        <v>18</v>
      </c>
    </row>
    <row r="45" spans="2:15" ht="15.75" thickBot="1">
      <c r="B45" s="2" t="s">
        <v>93</v>
      </c>
      <c r="C45" s="3" t="s">
        <v>94</v>
      </c>
      <c r="D45" s="3">
        <v>360</v>
      </c>
      <c r="E45" s="3" t="s">
        <v>54</v>
      </c>
      <c r="F45" s="82" t="s">
        <v>17</v>
      </c>
      <c r="G45" s="7">
        <v>25</v>
      </c>
      <c r="H45" s="7">
        <v>32</v>
      </c>
      <c r="I45" s="7">
        <v>26</v>
      </c>
      <c r="J45" s="7">
        <v>2</v>
      </c>
      <c r="K45" s="7">
        <v>10</v>
      </c>
      <c r="L45" s="7">
        <v>29</v>
      </c>
      <c r="M45" s="8">
        <v>124</v>
      </c>
      <c r="N45" s="9">
        <v>36</v>
      </c>
      <c r="O45" s="22">
        <f t="shared" si="0"/>
        <v>19</v>
      </c>
    </row>
    <row r="46" spans="2:15" ht="15.75" thickBot="1">
      <c r="B46" s="2" t="s">
        <v>95</v>
      </c>
      <c r="C46" s="3" t="s">
        <v>96</v>
      </c>
      <c r="D46" s="3">
        <v>554</v>
      </c>
      <c r="E46" s="3" t="s">
        <v>54</v>
      </c>
      <c r="F46" s="82" t="s">
        <v>17</v>
      </c>
      <c r="G46" s="7">
        <v>24</v>
      </c>
      <c r="H46" s="7">
        <v>30</v>
      </c>
      <c r="I46" s="7">
        <v>30</v>
      </c>
      <c r="J46" s="7">
        <v>2</v>
      </c>
      <c r="K46" s="7">
        <v>12</v>
      </c>
      <c r="L46" s="7">
        <v>26</v>
      </c>
      <c r="M46" s="8">
        <v>124</v>
      </c>
      <c r="N46" s="9">
        <v>36</v>
      </c>
      <c r="O46" s="22">
        <f t="shared" si="0"/>
        <v>19</v>
      </c>
    </row>
    <row r="47" spans="2:15" ht="15.75" thickBot="1">
      <c r="B47" s="58" t="s">
        <v>97</v>
      </c>
      <c r="C47" s="55" t="s">
        <v>98</v>
      </c>
      <c r="D47" s="55">
        <v>2962</v>
      </c>
      <c r="E47" s="3" t="s">
        <v>54</v>
      </c>
      <c r="F47" s="82" t="s">
        <v>83</v>
      </c>
      <c r="G47" s="7">
        <v>24</v>
      </c>
      <c r="H47" s="7">
        <v>27</v>
      </c>
      <c r="I47" s="7">
        <v>30</v>
      </c>
      <c r="J47" s="7">
        <v>2</v>
      </c>
      <c r="K47" s="7">
        <v>14</v>
      </c>
      <c r="L47" s="7">
        <v>26</v>
      </c>
      <c r="M47" s="8">
        <v>123</v>
      </c>
      <c r="N47" s="9">
        <v>39</v>
      </c>
      <c r="O47" s="22">
        <f t="shared" si="0"/>
        <v>21</v>
      </c>
    </row>
    <row r="48" spans="2:15" ht="15.75" thickBot="1">
      <c r="B48" s="2" t="s">
        <v>99</v>
      </c>
      <c r="C48" s="4" t="s">
        <v>100</v>
      </c>
      <c r="D48" s="4">
        <v>602</v>
      </c>
      <c r="E48" s="3" t="s">
        <v>54</v>
      </c>
      <c r="F48" s="83" t="s">
        <v>90</v>
      </c>
      <c r="G48" s="7">
        <v>22</v>
      </c>
      <c r="H48" s="7">
        <v>32</v>
      </c>
      <c r="I48" s="7">
        <v>30</v>
      </c>
      <c r="J48" s="7">
        <v>4</v>
      </c>
      <c r="K48" s="7">
        <v>10</v>
      </c>
      <c r="L48" s="7">
        <v>24</v>
      </c>
      <c r="M48" s="8">
        <v>122</v>
      </c>
      <c r="N48" s="9">
        <v>42</v>
      </c>
      <c r="O48" s="22">
        <f t="shared" si="0"/>
        <v>22</v>
      </c>
    </row>
    <row r="49" spans="2:15" ht="15.75" thickBot="1">
      <c r="B49" s="2" t="s">
        <v>101</v>
      </c>
      <c r="C49" s="3" t="s">
        <v>102</v>
      </c>
      <c r="D49" s="3">
        <v>2760</v>
      </c>
      <c r="E49" s="3" t="s">
        <v>54</v>
      </c>
      <c r="F49" s="82" t="s">
        <v>17</v>
      </c>
      <c r="G49" s="7">
        <v>26</v>
      </c>
      <c r="H49" s="7">
        <v>24</v>
      </c>
      <c r="I49" s="7">
        <v>24</v>
      </c>
      <c r="J49" s="7">
        <v>10</v>
      </c>
      <c r="K49" s="7">
        <v>10</v>
      </c>
      <c r="L49" s="7">
        <v>27</v>
      </c>
      <c r="M49" s="8">
        <v>121</v>
      </c>
      <c r="N49" s="9">
        <v>43</v>
      </c>
      <c r="O49" s="22">
        <f t="shared" si="0"/>
        <v>23</v>
      </c>
    </row>
    <row r="50" spans="2:15" ht="15.75" thickBot="1">
      <c r="B50" s="2" t="s">
        <v>103</v>
      </c>
      <c r="C50" s="3" t="s">
        <v>104</v>
      </c>
      <c r="D50" s="3">
        <v>600</v>
      </c>
      <c r="E50" s="3" t="s">
        <v>54</v>
      </c>
      <c r="F50" s="82" t="s">
        <v>17</v>
      </c>
      <c r="G50" s="7">
        <v>23</v>
      </c>
      <c r="H50" s="7">
        <v>30</v>
      </c>
      <c r="I50" s="7">
        <v>32</v>
      </c>
      <c r="J50" s="7">
        <v>2</v>
      </c>
      <c r="K50" s="7">
        <v>10</v>
      </c>
      <c r="L50" s="7">
        <v>24</v>
      </c>
      <c r="M50" s="8">
        <v>121</v>
      </c>
      <c r="N50" s="9">
        <v>43</v>
      </c>
      <c r="O50" s="22">
        <f t="shared" si="0"/>
        <v>23</v>
      </c>
    </row>
    <row r="51" spans="2:15" ht="15.75" thickBot="1">
      <c r="B51" s="2" t="s">
        <v>105</v>
      </c>
      <c r="C51" s="3" t="s">
        <v>106</v>
      </c>
      <c r="D51" s="3">
        <v>945</v>
      </c>
      <c r="E51" s="3" t="s">
        <v>54</v>
      </c>
      <c r="F51" s="82" t="s">
        <v>17</v>
      </c>
      <c r="G51" s="7">
        <v>23</v>
      </c>
      <c r="H51" s="7">
        <v>30</v>
      </c>
      <c r="I51" s="7">
        <v>34</v>
      </c>
      <c r="J51" s="7">
        <v>2</v>
      </c>
      <c r="K51" s="7">
        <v>12</v>
      </c>
      <c r="L51" s="7">
        <v>19</v>
      </c>
      <c r="M51" s="8">
        <v>120</v>
      </c>
      <c r="N51" s="9">
        <v>46</v>
      </c>
      <c r="O51" s="22">
        <f t="shared" si="0"/>
        <v>25</v>
      </c>
    </row>
    <row r="52" spans="2:15" ht="15.75" thickBot="1">
      <c r="B52" s="2" t="s">
        <v>107</v>
      </c>
      <c r="C52" s="3" t="s">
        <v>108</v>
      </c>
      <c r="D52" s="3">
        <v>232</v>
      </c>
      <c r="E52" s="3" t="s">
        <v>54</v>
      </c>
      <c r="F52" s="82" t="s">
        <v>90</v>
      </c>
      <c r="G52" s="7">
        <v>24</v>
      </c>
      <c r="H52" s="7">
        <v>35</v>
      </c>
      <c r="I52" s="7">
        <v>26</v>
      </c>
      <c r="J52" s="7">
        <v>4</v>
      </c>
      <c r="K52" s="7">
        <v>8</v>
      </c>
      <c r="L52" s="7">
        <v>22</v>
      </c>
      <c r="M52" s="8">
        <v>119</v>
      </c>
      <c r="N52" s="9">
        <v>50</v>
      </c>
      <c r="O52" s="22">
        <f t="shared" si="0"/>
        <v>26</v>
      </c>
    </row>
    <row r="53" spans="2:15" ht="15.75" thickBot="1">
      <c r="B53" s="2" t="s">
        <v>109</v>
      </c>
      <c r="C53" s="3" t="s">
        <v>110</v>
      </c>
      <c r="D53" s="3">
        <v>1210</v>
      </c>
      <c r="E53" s="3" t="s">
        <v>54</v>
      </c>
      <c r="F53" s="85" t="s">
        <v>83</v>
      </c>
      <c r="G53" s="7">
        <v>23</v>
      </c>
      <c r="H53" s="7">
        <v>29</v>
      </c>
      <c r="I53" s="7">
        <v>30</v>
      </c>
      <c r="J53" s="7">
        <v>2</v>
      </c>
      <c r="K53" s="7">
        <v>10</v>
      </c>
      <c r="L53" s="7">
        <v>24</v>
      </c>
      <c r="M53" s="8">
        <v>118</v>
      </c>
      <c r="N53" s="9">
        <v>52</v>
      </c>
      <c r="O53" s="22">
        <f>RANK(M53,$M$27:$M$57,0)</f>
        <v>27</v>
      </c>
    </row>
    <row r="54" spans="2:15" ht="15.75" thickBot="1">
      <c r="B54" s="54" t="s">
        <v>111</v>
      </c>
      <c r="C54" s="54" t="s">
        <v>112</v>
      </c>
      <c r="D54" s="54">
        <v>1061</v>
      </c>
      <c r="E54" s="3" t="s">
        <v>54</v>
      </c>
      <c r="F54" s="86" t="s">
        <v>17</v>
      </c>
      <c r="G54" s="7">
        <v>26</v>
      </c>
      <c r="H54" s="7">
        <v>29</v>
      </c>
      <c r="I54" s="7">
        <v>26</v>
      </c>
      <c r="J54" s="7">
        <v>2</v>
      </c>
      <c r="K54" s="7">
        <v>10</v>
      </c>
      <c r="L54" s="7">
        <v>20</v>
      </c>
      <c r="M54" s="8">
        <v>113</v>
      </c>
      <c r="N54" s="9">
        <v>57</v>
      </c>
      <c r="O54" s="22">
        <f>RANK(M54,$M$27:$M$57,0)</f>
        <v>28</v>
      </c>
    </row>
    <row r="55" spans="2:15" ht="15.75" thickBot="1">
      <c r="B55" s="89" t="s">
        <v>113</v>
      </c>
      <c r="C55" s="89" t="s">
        <v>114</v>
      </c>
      <c r="D55" s="89">
        <v>1403</v>
      </c>
      <c r="E55" s="3" t="s">
        <v>54</v>
      </c>
      <c r="F55" s="24" t="s">
        <v>17</v>
      </c>
      <c r="G55" s="62">
        <v>17</v>
      </c>
      <c r="H55" s="62">
        <v>15</v>
      </c>
      <c r="I55" s="62">
        <v>34</v>
      </c>
      <c r="J55" s="88">
        <v>10</v>
      </c>
      <c r="K55" s="62">
        <v>10</v>
      </c>
      <c r="L55" s="62">
        <v>27</v>
      </c>
      <c r="M55" s="63">
        <v>113</v>
      </c>
      <c r="N55" s="64">
        <v>57</v>
      </c>
      <c r="O55" s="22">
        <f>RANK(M55,$M$27:$M$57,0)</f>
        <v>28</v>
      </c>
    </row>
    <row r="56" spans="2:15" ht="15.75" thickBot="1">
      <c r="B56" s="60" t="s">
        <v>115</v>
      </c>
      <c r="C56" s="67" t="s">
        <v>116</v>
      </c>
      <c r="D56" s="67">
        <v>393</v>
      </c>
      <c r="E56" s="3" t="s">
        <v>54</v>
      </c>
      <c r="F56" s="87" t="s">
        <v>17</v>
      </c>
      <c r="G56" s="62">
        <v>22</v>
      </c>
      <c r="H56" s="62">
        <v>22</v>
      </c>
      <c r="I56" s="62">
        <v>44</v>
      </c>
      <c r="J56" s="62">
        <v>2</v>
      </c>
      <c r="K56" s="62">
        <v>4</v>
      </c>
      <c r="L56" s="62">
        <v>15</v>
      </c>
      <c r="M56" s="63">
        <v>109</v>
      </c>
      <c r="N56" s="64">
        <v>62</v>
      </c>
      <c r="O56" s="22">
        <f>RANK(M56,$M$27:$M$57,0)</f>
        <v>30</v>
      </c>
    </row>
    <row r="57" spans="2:15">
      <c r="B57" s="90" t="s">
        <v>117</v>
      </c>
      <c r="C57" s="91" t="s">
        <v>118</v>
      </c>
      <c r="D57" s="91">
        <v>622</v>
      </c>
      <c r="E57" s="3" t="s">
        <v>54</v>
      </c>
      <c r="F57" s="92" t="s">
        <v>17</v>
      </c>
      <c r="G57" s="62">
        <v>22</v>
      </c>
      <c r="H57" s="62">
        <v>22</v>
      </c>
      <c r="I57" s="62">
        <v>42</v>
      </c>
      <c r="J57" s="62">
        <v>2</v>
      </c>
      <c r="K57" s="62">
        <v>4</v>
      </c>
      <c r="L57" s="62">
        <v>15</v>
      </c>
      <c r="M57" s="63">
        <v>107</v>
      </c>
      <c r="N57" s="64">
        <v>63</v>
      </c>
      <c r="O57" s="22">
        <f>RANK(M57,$M$27:$M$57,0)</f>
        <v>31</v>
      </c>
    </row>
    <row r="58" spans="2:15" ht="15.75" thickBot="1">
      <c r="B58" s="24"/>
      <c r="C58" s="24"/>
      <c r="D58" s="24"/>
    </row>
    <row r="59" spans="2:15" ht="15.75" thickBot="1">
      <c r="B59" s="31" t="s">
        <v>1</v>
      </c>
      <c r="C59" s="17" t="s">
        <v>2</v>
      </c>
      <c r="D59" s="17" t="s">
        <v>3</v>
      </c>
      <c r="E59" s="17" t="s">
        <v>4</v>
      </c>
      <c r="F59" s="17" t="s">
        <v>5</v>
      </c>
      <c r="G59" s="18" t="s">
        <v>6</v>
      </c>
      <c r="H59" s="19" t="s">
        <v>7</v>
      </c>
      <c r="I59" s="20" t="s">
        <v>8</v>
      </c>
      <c r="J59" s="42" t="s">
        <v>9</v>
      </c>
      <c r="K59" s="21" t="s">
        <v>10</v>
      </c>
      <c r="L59" s="26" t="s">
        <v>11</v>
      </c>
      <c r="M59" s="6" t="s">
        <v>12</v>
      </c>
      <c r="N59" s="17" t="s">
        <v>13</v>
      </c>
      <c r="O59" s="23" t="s">
        <v>14</v>
      </c>
    </row>
    <row r="60" spans="2:15" ht="15.75" thickBot="1">
      <c r="B60" s="2" t="s">
        <v>119</v>
      </c>
      <c r="C60" s="3" t="s">
        <v>120</v>
      </c>
      <c r="D60" s="3">
        <v>852</v>
      </c>
      <c r="E60" s="15" t="s">
        <v>121</v>
      </c>
      <c r="F60" s="16" t="s">
        <v>17</v>
      </c>
      <c r="G60" s="7">
        <v>28</v>
      </c>
      <c r="H60" s="7">
        <v>30</v>
      </c>
      <c r="I60" s="7">
        <v>34</v>
      </c>
      <c r="J60" s="7">
        <v>6</v>
      </c>
      <c r="K60" s="7">
        <v>12</v>
      </c>
      <c r="L60" s="7">
        <v>33</v>
      </c>
      <c r="M60" s="8">
        <v>143</v>
      </c>
      <c r="N60" s="9">
        <v>3</v>
      </c>
      <c r="O60" s="24">
        <f>RANK(M60,$M$60:$M75,0)</f>
        <v>1</v>
      </c>
    </row>
    <row r="61" spans="2:15" ht="15.75" thickBot="1">
      <c r="B61" s="58" t="s">
        <v>122</v>
      </c>
      <c r="C61" s="55" t="s">
        <v>123</v>
      </c>
      <c r="D61" s="3">
        <v>485</v>
      </c>
      <c r="E61" s="3" t="s">
        <v>121</v>
      </c>
      <c r="F61" s="3" t="s">
        <v>17</v>
      </c>
      <c r="G61" s="7">
        <v>27</v>
      </c>
      <c r="H61" s="7">
        <v>32</v>
      </c>
      <c r="I61" s="7">
        <v>40</v>
      </c>
      <c r="J61" s="7">
        <v>4</v>
      </c>
      <c r="K61" s="7">
        <v>12</v>
      </c>
      <c r="L61" s="7">
        <v>26</v>
      </c>
      <c r="M61" s="8">
        <v>141</v>
      </c>
      <c r="N61" s="9">
        <v>11</v>
      </c>
      <c r="O61" s="24">
        <f>RANK(M61,$M$60:$M76,0)</f>
        <v>2</v>
      </c>
    </row>
    <row r="62" spans="2:15" ht="15.75" thickBot="1">
      <c r="B62" s="58" t="s">
        <v>124</v>
      </c>
      <c r="C62" s="55" t="s">
        <v>125</v>
      </c>
      <c r="D62" s="3">
        <v>855</v>
      </c>
      <c r="E62" s="3" t="s">
        <v>121</v>
      </c>
      <c r="F62" s="3" t="s">
        <v>17</v>
      </c>
      <c r="G62" s="7">
        <v>27</v>
      </c>
      <c r="H62" s="7">
        <v>30</v>
      </c>
      <c r="I62" s="7">
        <v>32</v>
      </c>
      <c r="J62" s="7">
        <v>4</v>
      </c>
      <c r="K62" s="7">
        <v>14</v>
      </c>
      <c r="L62" s="7">
        <v>33</v>
      </c>
      <c r="M62" s="8">
        <v>140</v>
      </c>
      <c r="N62" s="9">
        <v>12</v>
      </c>
      <c r="O62" s="24">
        <f>RANK(M62,$M$60:$M77,0)</f>
        <v>3</v>
      </c>
    </row>
    <row r="63" spans="2:15" ht="15.75" thickBot="1">
      <c r="B63" s="54" t="s">
        <v>126</v>
      </c>
      <c r="C63" s="54" t="s">
        <v>127</v>
      </c>
      <c r="D63" s="54">
        <v>1581</v>
      </c>
      <c r="E63" s="3" t="s">
        <v>121</v>
      </c>
      <c r="F63" s="3" t="s">
        <v>17</v>
      </c>
      <c r="G63" s="7">
        <v>26</v>
      </c>
      <c r="H63" s="7">
        <v>32</v>
      </c>
      <c r="I63" s="7">
        <v>32</v>
      </c>
      <c r="J63" s="7">
        <v>2</v>
      </c>
      <c r="K63" s="7">
        <v>18</v>
      </c>
      <c r="L63" s="7">
        <v>30</v>
      </c>
      <c r="M63" s="8">
        <v>140</v>
      </c>
      <c r="N63" s="9">
        <v>12</v>
      </c>
      <c r="O63" s="24">
        <f>RANK(M63,$M$60:$M78,0)</f>
        <v>3</v>
      </c>
    </row>
    <row r="64" spans="2:15" ht="15.75" thickBot="1">
      <c r="B64" s="58" t="s">
        <v>128</v>
      </c>
      <c r="C64" s="55" t="s">
        <v>129</v>
      </c>
      <c r="D64" s="55">
        <v>1748</v>
      </c>
      <c r="E64" s="3" t="s">
        <v>121</v>
      </c>
      <c r="F64" s="3" t="s">
        <v>17</v>
      </c>
      <c r="G64" s="7">
        <v>27</v>
      </c>
      <c r="H64" s="7">
        <v>24</v>
      </c>
      <c r="I64" s="7">
        <v>36</v>
      </c>
      <c r="J64" s="7">
        <v>4</v>
      </c>
      <c r="K64" s="7">
        <v>14</v>
      </c>
      <c r="L64" s="7">
        <v>33</v>
      </c>
      <c r="M64" s="8">
        <v>138</v>
      </c>
      <c r="N64" s="9">
        <v>15</v>
      </c>
      <c r="O64" s="24">
        <f>RANK(M64,$M$60:$M79,0)</f>
        <v>5</v>
      </c>
    </row>
    <row r="65" spans="2:15" ht="15.75" thickBot="1">
      <c r="B65" s="54" t="s">
        <v>130</v>
      </c>
      <c r="C65" s="54" t="s">
        <v>131</v>
      </c>
      <c r="D65" s="54">
        <v>1145</v>
      </c>
      <c r="E65" s="3" t="s">
        <v>121</v>
      </c>
      <c r="F65" s="3" t="s">
        <v>17</v>
      </c>
      <c r="G65" s="7">
        <v>28</v>
      </c>
      <c r="H65" s="7">
        <v>29</v>
      </c>
      <c r="I65" s="7">
        <v>42</v>
      </c>
      <c r="J65" s="70">
        <v>6</v>
      </c>
      <c r="K65" s="7">
        <v>6</v>
      </c>
      <c r="L65" s="7">
        <v>25</v>
      </c>
      <c r="M65" s="8">
        <v>136</v>
      </c>
      <c r="N65" s="9">
        <v>16</v>
      </c>
      <c r="O65" s="24">
        <f>RANK(M65,$M$60:$M80,0)</f>
        <v>6</v>
      </c>
    </row>
    <row r="66" spans="2:15" ht="15.75" thickBot="1">
      <c r="B66" s="2" t="s">
        <v>132</v>
      </c>
      <c r="C66" s="3" t="s">
        <v>133</v>
      </c>
      <c r="D66" s="3">
        <v>580</v>
      </c>
      <c r="E66" s="3" t="s">
        <v>121</v>
      </c>
      <c r="F66" s="3" t="s">
        <v>17</v>
      </c>
      <c r="G66" s="7">
        <v>22</v>
      </c>
      <c r="H66" s="7">
        <v>30</v>
      </c>
      <c r="I66" s="7">
        <v>38</v>
      </c>
      <c r="J66" s="7">
        <v>2</v>
      </c>
      <c r="K66" s="7">
        <v>12</v>
      </c>
      <c r="L66" s="7">
        <v>28</v>
      </c>
      <c r="M66" s="8">
        <v>132</v>
      </c>
      <c r="N66" s="9">
        <v>20</v>
      </c>
      <c r="O66" s="24">
        <f>RANK(M66,$M$60:$M81,0)</f>
        <v>7</v>
      </c>
    </row>
    <row r="67" spans="2:15" ht="15.75" thickBot="1">
      <c r="B67" s="2" t="s">
        <v>134</v>
      </c>
      <c r="C67" s="3" t="s">
        <v>135</v>
      </c>
      <c r="D67" s="3">
        <v>2470</v>
      </c>
      <c r="E67" s="3" t="s">
        <v>121</v>
      </c>
      <c r="F67" s="3" t="s">
        <v>17</v>
      </c>
      <c r="G67" s="7">
        <v>29</v>
      </c>
      <c r="H67" s="7">
        <v>23</v>
      </c>
      <c r="I67" s="7">
        <v>34</v>
      </c>
      <c r="J67" s="7">
        <v>10</v>
      </c>
      <c r="K67" s="7">
        <v>14</v>
      </c>
      <c r="L67" s="7">
        <v>21</v>
      </c>
      <c r="M67" s="8">
        <v>131</v>
      </c>
      <c r="N67" s="9">
        <v>22</v>
      </c>
      <c r="O67" s="24">
        <f>RANK(M67,$M$60:$M82,0)</f>
        <v>8</v>
      </c>
    </row>
    <row r="68" spans="2:15" ht="15.75" thickBot="1">
      <c r="B68" s="2" t="s">
        <v>136</v>
      </c>
      <c r="C68" s="3" t="s">
        <v>137</v>
      </c>
      <c r="D68" s="3">
        <v>887</v>
      </c>
      <c r="E68" s="3" t="s">
        <v>121</v>
      </c>
      <c r="F68" s="3" t="s">
        <v>17</v>
      </c>
      <c r="G68" s="7">
        <v>28</v>
      </c>
      <c r="H68" s="7">
        <v>27</v>
      </c>
      <c r="I68" s="7">
        <v>30</v>
      </c>
      <c r="J68" s="7">
        <v>6</v>
      </c>
      <c r="K68" s="7">
        <v>10</v>
      </c>
      <c r="L68" s="7">
        <v>28</v>
      </c>
      <c r="M68" s="8">
        <v>129</v>
      </c>
      <c r="N68" s="9">
        <v>25</v>
      </c>
      <c r="O68" s="24">
        <f>RANK(M68,$M$60:$M83,0)</f>
        <v>9</v>
      </c>
    </row>
    <row r="69" spans="2:15" ht="15.75" thickBot="1">
      <c r="B69" s="2" t="s">
        <v>138</v>
      </c>
      <c r="C69" s="3" t="s">
        <v>139</v>
      </c>
      <c r="D69" s="3">
        <v>255</v>
      </c>
      <c r="E69" s="3" t="s">
        <v>121</v>
      </c>
      <c r="F69" s="3" t="s">
        <v>17</v>
      </c>
      <c r="G69" s="7">
        <v>22</v>
      </c>
      <c r="H69" s="7">
        <v>32</v>
      </c>
      <c r="I69" s="7">
        <v>36</v>
      </c>
      <c r="J69" s="7">
        <v>2</v>
      </c>
      <c r="K69" s="7">
        <v>12</v>
      </c>
      <c r="L69" s="7">
        <v>16</v>
      </c>
      <c r="M69" s="8">
        <v>120</v>
      </c>
      <c r="N69" s="9">
        <v>46</v>
      </c>
      <c r="O69" s="24">
        <f>RANK(M69,$M$60:$M84,0)</f>
        <v>10</v>
      </c>
    </row>
    <row r="70" spans="2:15" ht="15.75" thickBot="1">
      <c r="B70" s="2" t="s">
        <v>140</v>
      </c>
      <c r="C70" s="4" t="s">
        <v>141</v>
      </c>
      <c r="D70" s="4">
        <v>792</v>
      </c>
      <c r="E70" s="3" t="s">
        <v>121</v>
      </c>
      <c r="F70" s="3" t="s">
        <v>17</v>
      </c>
      <c r="G70" s="7">
        <v>23</v>
      </c>
      <c r="H70" s="7">
        <v>29</v>
      </c>
      <c r="I70" s="7">
        <v>44</v>
      </c>
      <c r="J70" s="7">
        <v>2</v>
      </c>
      <c r="K70" s="7">
        <v>4</v>
      </c>
      <c r="L70" s="7">
        <v>15</v>
      </c>
      <c r="M70" s="8">
        <v>117</v>
      </c>
      <c r="N70" s="9">
        <v>54</v>
      </c>
      <c r="O70" s="24">
        <f>RANK(M70,$M$60:$M85,0)</f>
        <v>11</v>
      </c>
    </row>
    <row r="71" spans="2:15" ht="15.75" thickBot="1">
      <c r="B71" s="2" t="s">
        <v>142</v>
      </c>
      <c r="C71" s="3" t="s">
        <v>143</v>
      </c>
      <c r="D71" s="3">
        <v>1307</v>
      </c>
      <c r="E71" s="3" t="s">
        <v>121</v>
      </c>
      <c r="F71" s="3" t="s">
        <v>17</v>
      </c>
      <c r="G71" s="7">
        <v>23</v>
      </c>
      <c r="H71" s="7">
        <v>29</v>
      </c>
      <c r="I71" s="7">
        <v>30</v>
      </c>
      <c r="J71" s="7">
        <v>2</v>
      </c>
      <c r="K71" s="7">
        <v>12</v>
      </c>
      <c r="L71" s="7">
        <v>20</v>
      </c>
      <c r="M71" s="8">
        <v>116</v>
      </c>
      <c r="N71" s="9">
        <v>55</v>
      </c>
      <c r="O71" s="24">
        <f>RANK(M71,$M$60:$M86,0)</f>
        <v>12</v>
      </c>
    </row>
    <row r="72" spans="2:15" ht="15.75" thickBot="1">
      <c r="B72" s="2" t="s">
        <v>144</v>
      </c>
      <c r="C72" s="3" t="s">
        <v>145</v>
      </c>
      <c r="D72" s="3">
        <v>165</v>
      </c>
      <c r="E72" s="3" t="s">
        <v>121</v>
      </c>
      <c r="F72" s="4" t="s">
        <v>17</v>
      </c>
      <c r="G72" s="7">
        <v>22</v>
      </c>
      <c r="H72" s="7">
        <v>28</v>
      </c>
      <c r="I72" s="7">
        <v>34</v>
      </c>
      <c r="J72" s="7">
        <v>2</v>
      </c>
      <c r="K72" s="7">
        <v>12</v>
      </c>
      <c r="L72" s="7">
        <v>16</v>
      </c>
      <c r="M72" s="8">
        <v>114</v>
      </c>
      <c r="N72" s="9">
        <v>56</v>
      </c>
      <c r="O72" s="24">
        <f>RANK(M72,$M$60:$M87,0)</f>
        <v>13</v>
      </c>
    </row>
    <row r="73" spans="2:15" ht="15.75" thickBot="1">
      <c r="B73" s="2" t="s">
        <v>146</v>
      </c>
      <c r="C73" s="3" t="s">
        <v>147</v>
      </c>
      <c r="D73" s="3">
        <v>561</v>
      </c>
      <c r="E73" s="3" t="s">
        <v>121</v>
      </c>
      <c r="F73" s="12" t="s">
        <v>17</v>
      </c>
      <c r="G73" s="7">
        <v>28</v>
      </c>
      <c r="H73" s="7">
        <v>18</v>
      </c>
      <c r="I73" s="7">
        <v>30</v>
      </c>
      <c r="J73" s="7">
        <v>10</v>
      </c>
      <c r="K73" s="7">
        <v>4</v>
      </c>
      <c r="L73" s="7">
        <v>21</v>
      </c>
      <c r="M73" s="8">
        <v>111</v>
      </c>
      <c r="N73" s="9">
        <v>61</v>
      </c>
      <c r="O73" s="24">
        <f>RANK(M73,$M$60:$M88,0)</f>
        <v>14</v>
      </c>
    </row>
    <row r="74" spans="2:15" ht="15.75" thickBot="1">
      <c r="B74" s="60" t="s">
        <v>148</v>
      </c>
      <c r="C74" s="67" t="s">
        <v>149</v>
      </c>
      <c r="D74" s="67">
        <v>580</v>
      </c>
      <c r="E74" s="3" t="s">
        <v>121</v>
      </c>
      <c r="F74" s="12" t="s">
        <v>17</v>
      </c>
      <c r="G74" s="62">
        <v>19</v>
      </c>
      <c r="H74" s="62">
        <v>31</v>
      </c>
      <c r="I74" s="62">
        <v>26</v>
      </c>
      <c r="J74" s="62">
        <v>2</v>
      </c>
      <c r="K74" s="62">
        <v>6</v>
      </c>
      <c r="L74" s="62">
        <v>17</v>
      </c>
      <c r="M74" s="63">
        <v>101</v>
      </c>
      <c r="N74" s="64">
        <v>65</v>
      </c>
      <c r="O74" s="24">
        <f>RANK(M74,$M$60:$M89,0)</f>
        <v>15</v>
      </c>
    </row>
    <row r="75" spans="2:15">
      <c r="B75" s="77" t="s">
        <v>150</v>
      </c>
      <c r="C75" s="69" t="s">
        <v>151</v>
      </c>
      <c r="D75" s="69">
        <v>2630</v>
      </c>
      <c r="E75" s="3" t="s">
        <v>121</v>
      </c>
      <c r="F75" s="12" t="s">
        <v>17</v>
      </c>
      <c r="G75" s="62">
        <v>26</v>
      </c>
      <c r="H75" s="62">
        <v>20</v>
      </c>
      <c r="I75" s="62">
        <v>18</v>
      </c>
      <c r="J75" s="62">
        <v>6</v>
      </c>
      <c r="K75" s="62">
        <v>14</v>
      </c>
      <c r="L75" s="62">
        <v>16</v>
      </c>
      <c r="M75" s="63">
        <v>100</v>
      </c>
      <c r="N75" s="64">
        <v>66</v>
      </c>
      <c r="O75" s="24">
        <f>RANK(M75,$M$60:$M90,0)</f>
        <v>16</v>
      </c>
    </row>
  </sheetData>
  <autoFilter ref="B3:O3" xr:uid="{EBD604F8-1C01-483B-9518-10B37B232A8F}">
    <sortState xmlns:xlrd2="http://schemas.microsoft.com/office/spreadsheetml/2017/richdata2" ref="B4:O22">
      <sortCondition ref="O3"/>
    </sortState>
  </autoFilter>
  <conditionalFormatting sqref="E3:E22">
    <cfRule type="containsText" dxfId="68" priority="85" operator="containsText" text="Southern">
      <formula>NOT(ISERROR(SEARCH("Southern",E3)))</formula>
    </cfRule>
    <cfRule type="containsText" dxfId="67" priority="84" operator="containsText" text="Northern">
      <formula>NOT(ISERROR(SEARCH("Northern",E3)))</formula>
    </cfRule>
    <cfRule type="containsText" dxfId="66" priority="83" operator="containsText" text="Central">
      <formula>NOT(ISERROR(SEARCH("Central",E3)))</formula>
    </cfRule>
  </conditionalFormatting>
  <conditionalFormatting sqref="E26:E57">
    <cfRule type="containsText" dxfId="65" priority="2" operator="containsText" text="Northern">
      <formula>NOT(ISERROR(SEARCH("Northern",E26)))</formula>
    </cfRule>
    <cfRule type="containsText" dxfId="64" priority="3" operator="containsText" text="Southern">
      <formula>NOT(ISERROR(SEARCH("Southern",E26)))</formula>
    </cfRule>
    <cfRule type="containsText" dxfId="63" priority="1" operator="containsText" text="Central">
      <formula>NOT(ISERROR(SEARCH("Central",E26)))</formula>
    </cfRule>
  </conditionalFormatting>
  <conditionalFormatting sqref="E59:E75">
    <cfRule type="containsText" dxfId="62" priority="64" operator="containsText" text="Central">
      <formula>NOT(ISERROR(SEARCH("Central",E59)))</formula>
    </cfRule>
    <cfRule type="containsText" dxfId="61" priority="65" operator="containsText" text="Northern">
      <formula>NOT(ISERROR(SEARCH("Northern",E59)))</formula>
    </cfRule>
    <cfRule type="containsText" dxfId="60" priority="66" operator="containsText" text="Southern">
      <formula>NOT(ISERROR(SEARCH("Southern",E59)))</formula>
    </cfRule>
  </conditionalFormatting>
  <conditionalFormatting sqref="G22">
    <cfRule type="colorScale" priority="27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G56:G57">
    <cfRule type="colorScale" priority="18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G74:G75">
    <cfRule type="colorScale" priority="9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G4:L21">
    <cfRule type="colorScale" priority="28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G27:L55">
    <cfRule type="colorScale" priority="19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G60:L73">
    <cfRule type="colorScale" priority="10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H22">
    <cfRule type="colorScale" priority="26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H56:H57">
    <cfRule type="colorScale" priority="17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H74:H75">
    <cfRule type="colorScale" priority="8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I22">
    <cfRule type="colorScale" priority="25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I56:I57">
    <cfRule type="colorScale" priority="16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I74:I75">
    <cfRule type="colorScale" priority="7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J22">
    <cfRule type="colorScale" priority="24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J56:J57">
    <cfRule type="colorScale" priority="15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J74:J75">
    <cfRule type="colorScale" priority="6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K22">
    <cfRule type="colorScale" priority="23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K56:K57">
    <cfRule type="colorScale" priority="14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K74:K75">
    <cfRule type="colorScale" priority="5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L22">
    <cfRule type="colorScale" priority="22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L56:L57">
    <cfRule type="colorScale" priority="13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L74:L75">
    <cfRule type="colorScale" priority="4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M4:M22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27:M57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60:M75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4:N22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27:N57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60:N7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0D8C3-D72B-431C-836A-9BCF3EE187E7}">
  <dimension ref="B1:O45"/>
  <sheetViews>
    <sheetView topLeftCell="A21" workbookViewId="0">
      <selection activeCell="B38" sqref="B38:N45"/>
    </sheetView>
  </sheetViews>
  <sheetFormatPr defaultRowHeight="15"/>
  <cols>
    <col min="3" max="3" width="70.42578125" bestFit="1" customWidth="1"/>
    <col min="13" max="13" width="12" bestFit="1" customWidth="1"/>
    <col min="14" max="14" width="11.42578125" bestFit="1" customWidth="1"/>
    <col min="15" max="15" width="18.85546875" bestFit="1" customWidth="1"/>
  </cols>
  <sheetData>
    <row r="1" spans="2:15" ht="15.75" thickBot="1">
      <c r="B1" s="10" t="s">
        <v>0</v>
      </c>
    </row>
    <row r="2" spans="2:15" ht="15.75" thickBot="1">
      <c r="B2" s="31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8" t="s">
        <v>6</v>
      </c>
      <c r="H2" s="19" t="s">
        <v>7</v>
      </c>
      <c r="I2" s="20" t="s">
        <v>8</v>
      </c>
      <c r="J2" s="42" t="s">
        <v>9</v>
      </c>
      <c r="K2" s="21" t="s">
        <v>10</v>
      </c>
      <c r="L2" s="26" t="s">
        <v>11</v>
      </c>
      <c r="M2" s="6" t="s">
        <v>12</v>
      </c>
      <c r="N2" s="17" t="s">
        <v>13</v>
      </c>
      <c r="O2" s="23" t="s">
        <v>14</v>
      </c>
    </row>
    <row r="3" spans="2:15" ht="15.75" thickBot="1">
      <c r="B3" s="58" t="s">
        <v>152</v>
      </c>
      <c r="C3" s="55" t="s">
        <v>153</v>
      </c>
      <c r="D3" s="55">
        <v>6141</v>
      </c>
      <c r="E3" s="3" t="s">
        <v>0</v>
      </c>
      <c r="F3" s="11" t="s">
        <v>83</v>
      </c>
      <c r="G3" s="7">
        <v>24</v>
      </c>
      <c r="H3" s="7">
        <v>26</v>
      </c>
      <c r="I3" s="7">
        <v>26</v>
      </c>
      <c r="J3" s="7">
        <v>6</v>
      </c>
      <c r="K3" s="7">
        <v>16</v>
      </c>
      <c r="L3" s="7">
        <v>18</v>
      </c>
      <c r="M3" s="8">
        <v>116</v>
      </c>
      <c r="N3" s="9">
        <v>7</v>
      </c>
      <c r="O3" s="22">
        <f>RANK(M3,$M$3:$M16,0)</f>
        <v>1</v>
      </c>
    </row>
    <row r="4" spans="2:15" ht="15.75" thickBot="1">
      <c r="B4" s="58" t="s">
        <v>154</v>
      </c>
      <c r="C4" s="55" t="s">
        <v>155</v>
      </c>
      <c r="D4" s="55">
        <v>1875</v>
      </c>
      <c r="E4" s="3" t="s">
        <v>0</v>
      </c>
      <c r="F4" s="11" t="s">
        <v>83</v>
      </c>
      <c r="G4" s="7">
        <v>27</v>
      </c>
      <c r="H4" s="7">
        <v>26</v>
      </c>
      <c r="I4" s="7">
        <v>24</v>
      </c>
      <c r="J4" s="7">
        <v>10</v>
      </c>
      <c r="K4" s="7">
        <v>12</v>
      </c>
      <c r="L4" s="7">
        <v>14</v>
      </c>
      <c r="M4" s="8">
        <v>113</v>
      </c>
      <c r="N4" s="9">
        <v>8</v>
      </c>
      <c r="O4" s="22">
        <f>RANK(M4,$M$3:$M16,0)</f>
        <v>2</v>
      </c>
    </row>
    <row r="5" spans="2:15" ht="15.75" thickBot="1">
      <c r="B5" s="58" t="s">
        <v>156</v>
      </c>
      <c r="C5" s="55" t="s">
        <v>157</v>
      </c>
      <c r="D5" s="55">
        <v>5972</v>
      </c>
      <c r="E5" s="3" t="s">
        <v>0</v>
      </c>
      <c r="F5" s="11" t="s">
        <v>83</v>
      </c>
      <c r="G5" s="7">
        <v>23</v>
      </c>
      <c r="H5" s="7">
        <v>22</v>
      </c>
      <c r="I5" s="7">
        <v>26</v>
      </c>
      <c r="J5" s="7">
        <v>4</v>
      </c>
      <c r="K5" s="7">
        <v>18</v>
      </c>
      <c r="L5" s="7">
        <v>17</v>
      </c>
      <c r="M5" s="8">
        <v>110</v>
      </c>
      <c r="N5" s="9">
        <v>11</v>
      </c>
      <c r="O5" s="22">
        <f>RANK(M5,$M$3:$M16,0)</f>
        <v>3</v>
      </c>
    </row>
    <row r="6" spans="2:15" ht="15.75" thickBot="1">
      <c r="B6" s="58" t="s">
        <v>158</v>
      </c>
      <c r="C6" s="55" t="s">
        <v>159</v>
      </c>
      <c r="D6" s="55">
        <v>2604</v>
      </c>
      <c r="E6" s="3" t="s">
        <v>0</v>
      </c>
      <c r="F6" s="11" t="s">
        <v>83</v>
      </c>
      <c r="G6" s="7">
        <v>27</v>
      </c>
      <c r="H6" s="7">
        <v>31</v>
      </c>
      <c r="I6" s="7">
        <v>18</v>
      </c>
      <c r="J6" s="7">
        <v>4</v>
      </c>
      <c r="K6" s="7">
        <v>16</v>
      </c>
      <c r="L6" s="7">
        <v>14</v>
      </c>
      <c r="M6" s="8">
        <v>110</v>
      </c>
      <c r="N6" s="9">
        <v>11</v>
      </c>
      <c r="O6" s="22">
        <f>RANK(M6,$M$3:$M16,0)</f>
        <v>3</v>
      </c>
    </row>
    <row r="7" spans="2:15" ht="15.75" thickBot="1">
      <c r="B7" s="58" t="s">
        <v>160</v>
      </c>
      <c r="C7" s="55" t="s">
        <v>161</v>
      </c>
      <c r="D7" s="55">
        <v>1386</v>
      </c>
      <c r="E7" s="3" t="s">
        <v>0</v>
      </c>
      <c r="F7" s="11" t="s">
        <v>83</v>
      </c>
      <c r="G7" s="7">
        <v>27</v>
      </c>
      <c r="H7" s="7">
        <v>29</v>
      </c>
      <c r="I7" s="7">
        <v>20</v>
      </c>
      <c r="J7" s="7">
        <v>6</v>
      </c>
      <c r="K7" s="7">
        <v>12</v>
      </c>
      <c r="L7" s="7">
        <v>14</v>
      </c>
      <c r="M7" s="8">
        <v>108</v>
      </c>
      <c r="N7" s="9">
        <v>17</v>
      </c>
      <c r="O7" s="22">
        <f>RANK(M7,$M$3:$M16,0)</f>
        <v>5</v>
      </c>
    </row>
    <row r="8" spans="2:15" ht="15.75" thickBot="1">
      <c r="B8" s="58" t="s">
        <v>162</v>
      </c>
      <c r="C8" s="55" t="s">
        <v>163</v>
      </c>
      <c r="D8" s="55">
        <v>3569</v>
      </c>
      <c r="E8" s="3" t="s">
        <v>0</v>
      </c>
      <c r="F8" s="11" t="s">
        <v>83</v>
      </c>
      <c r="G8" s="7">
        <v>22</v>
      </c>
      <c r="H8" s="7">
        <v>26</v>
      </c>
      <c r="I8" s="7">
        <v>30</v>
      </c>
      <c r="J8" s="7">
        <v>2</v>
      </c>
      <c r="K8" s="7">
        <v>12</v>
      </c>
      <c r="L8" s="7">
        <v>16</v>
      </c>
      <c r="M8" s="8">
        <v>108</v>
      </c>
      <c r="N8" s="9">
        <v>17</v>
      </c>
      <c r="O8" s="22">
        <f>RANK(M8,$M$3:$M16,0)</f>
        <v>5</v>
      </c>
    </row>
    <row r="9" spans="2:15" ht="15.75" thickBot="1">
      <c r="B9" s="58" t="s">
        <v>164</v>
      </c>
      <c r="C9" s="55" t="s">
        <v>165</v>
      </c>
      <c r="D9" s="55">
        <v>3428</v>
      </c>
      <c r="E9" s="3" t="s">
        <v>0</v>
      </c>
      <c r="F9" s="11" t="s">
        <v>83</v>
      </c>
      <c r="G9" s="7">
        <v>22</v>
      </c>
      <c r="H9" s="7">
        <v>26</v>
      </c>
      <c r="I9" s="7">
        <v>26</v>
      </c>
      <c r="J9" s="7">
        <v>2</v>
      </c>
      <c r="K9" s="7">
        <v>14</v>
      </c>
      <c r="L9" s="7">
        <v>14</v>
      </c>
      <c r="M9" s="8">
        <v>104</v>
      </c>
      <c r="N9" s="9">
        <v>19</v>
      </c>
      <c r="O9" s="22">
        <f>RANK(M9,$M$3:$M16,0)</f>
        <v>7</v>
      </c>
    </row>
    <row r="10" spans="2:15" ht="15.75" thickBot="1">
      <c r="B10" s="58" t="s">
        <v>166</v>
      </c>
      <c r="C10" s="55" t="s">
        <v>167</v>
      </c>
      <c r="D10" s="55">
        <v>4275</v>
      </c>
      <c r="E10" s="3" t="s">
        <v>0</v>
      </c>
      <c r="F10" s="11" t="s">
        <v>83</v>
      </c>
      <c r="G10" s="7">
        <v>27</v>
      </c>
      <c r="H10" s="7">
        <v>17</v>
      </c>
      <c r="I10" s="7">
        <v>24</v>
      </c>
      <c r="J10" s="7">
        <v>2</v>
      </c>
      <c r="K10" s="7">
        <v>18</v>
      </c>
      <c r="L10" s="7">
        <v>14</v>
      </c>
      <c r="M10" s="8">
        <v>102</v>
      </c>
      <c r="N10" s="9">
        <v>21</v>
      </c>
      <c r="O10" s="22">
        <f>RANK(M10,$M$3:$M16,0)</f>
        <v>8</v>
      </c>
    </row>
    <row r="11" spans="2:15" ht="15.75" thickBot="1">
      <c r="B11" s="58" t="s">
        <v>168</v>
      </c>
      <c r="C11" s="55" t="s">
        <v>169</v>
      </c>
      <c r="D11" s="55">
        <v>2727</v>
      </c>
      <c r="E11" s="3" t="s">
        <v>0</v>
      </c>
      <c r="F11" s="11" t="s">
        <v>83</v>
      </c>
      <c r="G11" s="7">
        <v>22</v>
      </c>
      <c r="H11" s="7">
        <v>22</v>
      </c>
      <c r="I11" s="7">
        <v>26</v>
      </c>
      <c r="J11" s="7">
        <v>2</v>
      </c>
      <c r="K11" s="7">
        <v>12</v>
      </c>
      <c r="L11" s="7">
        <v>18</v>
      </c>
      <c r="M11" s="8">
        <v>102</v>
      </c>
      <c r="N11" s="9">
        <v>21</v>
      </c>
      <c r="O11" s="22">
        <f>RANK(M11,$M$3:$M16,0)</f>
        <v>8</v>
      </c>
    </row>
    <row r="12" spans="2:15" ht="15.75" thickBot="1">
      <c r="B12" s="2" t="s">
        <v>170</v>
      </c>
      <c r="C12" s="3" t="s">
        <v>171</v>
      </c>
      <c r="D12" s="3">
        <v>5726</v>
      </c>
      <c r="E12" s="3" t="s">
        <v>0</v>
      </c>
      <c r="F12" s="11" t="s">
        <v>83</v>
      </c>
      <c r="G12" s="7">
        <v>22</v>
      </c>
      <c r="H12" s="7">
        <v>22</v>
      </c>
      <c r="I12" s="7">
        <v>22</v>
      </c>
      <c r="J12" s="7">
        <v>2</v>
      </c>
      <c r="K12" s="7">
        <v>14</v>
      </c>
      <c r="L12" s="7">
        <v>14</v>
      </c>
      <c r="M12" s="8">
        <v>96</v>
      </c>
      <c r="N12" s="9">
        <v>28</v>
      </c>
      <c r="O12" s="22">
        <f>RANK(M12,$M$3:$M16,0)</f>
        <v>10</v>
      </c>
    </row>
    <row r="13" spans="2:15" ht="15.75" thickBot="1">
      <c r="B13" s="2" t="s">
        <v>172</v>
      </c>
      <c r="C13" s="3" t="s">
        <v>173</v>
      </c>
      <c r="D13" s="3">
        <v>6545</v>
      </c>
      <c r="E13" s="3" t="s">
        <v>0</v>
      </c>
      <c r="F13" s="11" t="s">
        <v>83</v>
      </c>
      <c r="G13" s="7">
        <v>22</v>
      </c>
      <c r="H13" s="7">
        <v>26</v>
      </c>
      <c r="I13" s="7">
        <v>16</v>
      </c>
      <c r="J13" s="7">
        <v>2</v>
      </c>
      <c r="K13" s="7">
        <v>14</v>
      </c>
      <c r="L13" s="7">
        <v>16</v>
      </c>
      <c r="M13" s="8">
        <v>96</v>
      </c>
      <c r="N13" s="9">
        <v>28</v>
      </c>
      <c r="O13" s="22">
        <f>RANK(M13,$M$3:$M16,0)</f>
        <v>10</v>
      </c>
    </row>
    <row r="14" spans="2:15" ht="15.75" thickBot="1">
      <c r="B14" s="2" t="s">
        <v>174</v>
      </c>
      <c r="C14" s="3" t="s">
        <v>175</v>
      </c>
      <c r="D14" s="3">
        <v>5875</v>
      </c>
      <c r="E14" s="3" t="s">
        <v>0</v>
      </c>
      <c r="F14" s="11" t="s">
        <v>83</v>
      </c>
      <c r="G14" s="7">
        <v>22</v>
      </c>
      <c r="H14" s="7">
        <v>18</v>
      </c>
      <c r="I14" s="7">
        <v>24</v>
      </c>
      <c r="J14" s="7">
        <v>2</v>
      </c>
      <c r="K14" s="7">
        <v>16</v>
      </c>
      <c r="L14" s="7">
        <v>12</v>
      </c>
      <c r="M14" s="8">
        <v>94</v>
      </c>
      <c r="N14" s="9">
        <v>32</v>
      </c>
      <c r="O14" s="22">
        <f>RANK(M14,$M$3:$M16,0)</f>
        <v>12</v>
      </c>
    </row>
    <row r="15" spans="2:15" ht="15.75" thickBot="1">
      <c r="B15" s="2" t="s">
        <v>176</v>
      </c>
      <c r="C15" s="3" t="s">
        <v>177</v>
      </c>
      <c r="D15" s="3">
        <v>4420</v>
      </c>
      <c r="E15" s="3" t="s">
        <v>0</v>
      </c>
      <c r="F15" s="11" t="s">
        <v>83</v>
      </c>
      <c r="G15" s="7">
        <v>22</v>
      </c>
      <c r="H15" s="7">
        <v>15</v>
      </c>
      <c r="I15" s="7">
        <v>20</v>
      </c>
      <c r="J15" s="7">
        <v>2</v>
      </c>
      <c r="K15" s="7">
        <v>12</v>
      </c>
      <c r="L15" s="7">
        <v>14</v>
      </c>
      <c r="M15" s="8">
        <v>85</v>
      </c>
      <c r="N15" s="9">
        <v>35</v>
      </c>
      <c r="O15" s="22">
        <f>RANK(M15,$M$3:$M16,0)</f>
        <v>13</v>
      </c>
    </row>
    <row r="16" spans="2:15" ht="15.75" thickBot="1">
      <c r="B16" s="2" t="s">
        <v>178</v>
      </c>
      <c r="C16" s="3" t="s">
        <v>179</v>
      </c>
      <c r="D16" s="3">
        <v>3072</v>
      </c>
      <c r="E16" s="3" t="s">
        <v>0</v>
      </c>
      <c r="F16" s="11" t="s">
        <v>83</v>
      </c>
      <c r="G16" s="7">
        <v>21</v>
      </c>
      <c r="H16" s="7">
        <v>15</v>
      </c>
      <c r="I16" s="7">
        <v>16</v>
      </c>
      <c r="J16" s="7">
        <v>2</v>
      </c>
      <c r="K16" s="7">
        <v>12</v>
      </c>
      <c r="L16" s="7">
        <v>14</v>
      </c>
      <c r="M16" s="8">
        <v>80</v>
      </c>
      <c r="N16" s="9">
        <v>36</v>
      </c>
      <c r="O16" s="22">
        <f>RANK(M16,$M$3:$M16,0)</f>
        <v>14</v>
      </c>
    </row>
    <row r="19" spans="2:15" ht="15.75" thickBot="1">
      <c r="B19" s="10" t="s">
        <v>54</v>
      </c>
    </row>
    <row r="20" spans="2:15" ht="15.75" thickBot="1">
      <c r="B20" s="31" t="s">
        <v>1</v>
      </c>
      <c r="C20" s="17" t="s">
        <v>2</v>
      </c>
      <c r="D20" s="17" t="s">
        <v>3</v>
      </c>
      <c r="E20" s="17" t="s">
        <v>4</v>
      </c>
      <c r="F20" s="17" t="s">
        <v>5</v>
      </c>
      <c r="G20" s="18" t="s">
        <v>6</v>
      </c>
      <c r="H20" s="19" t="s">
        <v>7</v>
      </c>
      <c r="I20" s="20" t="s">
        <v>8</v>
      </c>
      <c r="J20" s="42" t="s">
        <v>9</v>
      </c>
      <c r="K20" s="21" t="s">
        <v>10</v>
      </c>
      <c r="L20" s="26" t="s">
        <v>11</v>
      </c>
      <c r="M20" s="6" t="s">
        <v>12</v>
      </c>
      <c r="N20" s="17" t="s">
        <v>13</v>
      </c>
      <c r="O20" s="23" t="s">
        <v>14</v>
      </c>
    </row>
    <row r="21" spans="2:15" ht="15.75" thickBot="1">
      <c r="B21" s="2" t="s">
        <v>180</v>
      </c>
      <c r="C21" s="3" t="s">
        <v>181</v>
      </c>
      <c r="D21" s="3">
        <v>1991</v>
      </c>
      <c r="E21" s="3" t="s">
        <v>54</v>
      </c>
      <c r="F21" s="11" t="s">
        <v>83</v>
      </c>
      <c r="G21" s="7">
        <v>25</v>
      </c>
      <c r="H21" s="7">
        <v>29</v>
      </c>
      <c r="I21" s="7">
        <v>32</v>
      </c>
      <c r="J21" s="7">
        <v>4</v>
      </c>
      <c r="K21" s="7">
        <v>14</v>
      </c>
      <c r="L21" s="7">
        <v>17</v>
      </c>
      <c r="M21" s="8">
        <v>121</v>
      </c>
      <c r="N21" s="9">
        <v>4</v>
      </c>
      <c r="O21" s="22">
        <f>RANK(M21,$M$21:$M34,0)</f>
        <v>1</v>
      </c>
    </row>
    <row r="22" spans="2:15" ht="15.75" thickBot="1">
      <c r="B22" s="58" t="s">
        <v>182</v>
      </c>
      <c r="C22" s="55" t="s">
        <v>183</v>
      </c>
      <c r="D22" s="55">
        <v>4656</v>
      </c>
      <c r="E22" s="3" t="s">
        <v>54</v>
      </c>
      <c r="F22" s="11" t="s">
        <v>83</v>
      </c>
      <c r="G22" s="7">
        <v>27</v>
      </c>
      <c r="H22" s="7">
        <v>26</v>
      </c>
      <c r="I22" s="7">
        <v>26</v>
      </c>
      <c r="J22" s="7">
        <v>4</v>
      </c>
      <c r="K22" s="7">
        <v>18</v>
      </c>
      <c r="L22" s="7">
        <v>19</v>
      </c>
      <c r="M22" s="8">
        <v>120</v>
      </c>
      <c r="N22" s="9">
        <v>5</v>
      </c>
      <c r="O22" s="22">
        <f>RANK(M22,$M$21:$M34,0)</f>
        <v>2</v>
      </c>
    </row>
    <row r="23" spans="2:15" ht="15.75" thickBot="1">
      <c r="B23" s="58" t="s">
        <v>184</v>
      </c>
      <c r="C23" s="55" t="s">
        <v>185</v>
      </c>
      <c r="D23" s="55">
        <v>1097</v>
      </c>
      <c r="E23" s="3" t="s">
        <v>54</v>
      </c>
      <c r="F23" s="11" t="s">
        <v>83</v>
      </c>
      <c r="G23" s="7">
        <v>23</v>
      </c>
      <c r="H23" s="7">
        <v>24</v>
      </c>
      <c r="I23" s="7">
        <v>30</v>
      </c>
      <c r="J23" s="7">
        <v>2</v>
      </c>
      <c r="K23" s="7">
        <v>12</v>
      </c>
      <c r="L23" s="7">
        <v>26</v>
      </c>
      <c r="M23" s="8">
        <v>117</v>
      </c>
      <c r="N23" s="9">
        <v>6</v>
      </c>
      <c r="O23" s="22">
        <f>RANK(M23,$M$21:$M34,0)</f>
        <v>3</v>
      </c>
    </row>
    <row r="24" spans="2:15" ht="15.75" thickBot="1">
      <c r="B24" s="58" t="s">
        <v>186</v>
      </c>
      <c r="C24" s="55" t="s">
        <v>187</v>
      </c>
      <c r="D24" s="55">
        <v>3640</v>
      </c>
      <c r="E24" s="3" t="s">
        <v>54</v>
      </c>
      <c r="F24" s="11" t="s">
        <v>83</v>
      </c>
      <c r="G24" s="7">
        <v>23</v>
      </c>
      <c r="H24" s="7">
        <v>22</v>
      </c>
      <c r="I24" s="7">
        <v>26</v>
      </c>
      <c r="J24" s="7">
        <v>2</v>
      </c>
      <c r="K24" s="7">
        <v>18</v>
      </c>
      <c r="L24" s="7">
        <v>21</v>
      </c>
      <c r="M24" s="8">
        <v>112</v>
      </c>
      <c r="N24" s="9">
        <v>9</v>
      </c>
      <c r="O24" s="22">
        <f>RANK(M24,$M$21:$M34,0)</f>
        <v>4</v>
      </c>
    </row>
    <row r="25" spans="2:15" ht="15.75" thickBot="1">
      <c r="B25" s="58" t="s">
        <v>188</v>
      </c>
      <c r="C25" s="55" t="s">
        <v>189</v>
      </c>
      <c r="D25" s="55">
        <v>8053</v>
      </c>
      <c r="E25" s="3" t="s">
        <v>54</v>
      </c>
      <c r="F25" s="11" t="s">
        <v>83</v>
      </c>
      <c r="G25" s="7">
        <v>28</v>
      </c>
      <c r="H25" s="7">
        <v>18</v>
      </c>
      <c r="I25" s="7">
        <v>26</v>
      </c>
      <c r="J25" s="7">
        <v>10</v>
      </c>
      <c r="K25" s="7">
        <v>16</v>
      </c>
      <c r="L25" s="7">
        <v>13</v>
      </c>
      <c r="M25" s="8">
        <v>111</v>
      </c>
      <c r="N25" s="9">
        <v>10</v>
      </c>
      <c r="O25" s="22">
        <f>RANK(M25,$M$21:$M34,0)</f>
        <v>5</v>
      </c>
    </row>
    <row r="26" spans="2:15" ht="15.75" thickBot="1">
      <c r="B26" s="58" t="s">
        <v>190</v>
      </c>
      <c r="C26" s="55" t="s">
        <v>191</v>
      </c>
      <c r="D26" s="55">
        <v>838</v>
      </c>
      <c r="E26" s="3" t="s">
        <v>54</v>
      </c>
      <c r="F26" s="11" t="s">
        <v>83</v>
      </c>
      <c r="G26" s="7">
        <v>23</v>
      </c>
      <c r="H26" s="7">
        <v>30</v>
      </c>
      <c r="I26" s="7">
        <v>22</v>
      </c>
      <c r="J26" s="7">
        <v>2</v>
      </c>
      <c r="K26" s="7">
        <v>16</v>
      </c>
      <c r="L26" s="7">
        <v>17</v>
      </c>
      <c r="M26" s="8">
        <v>110</v>
      </c>
      <c r="N26" s="9">
        <v>11</v>
      </c>
      <c r="O26" s="22">
        <f>RANK(M26,$M$21:$M34,0)</f>
        <v>6</v>
      </c>
    </row>
    <row r="27" spans="2:15" ht="15.75" thickBot="1">
      <c r="B27" s="58" t="s">
        <v>192</v>
      </c>
      <c r="C27" s="55" t="s">
        <v>193</v>
      </c>
      <c r="D27" s="55">
        <v>3220</v>
      </c>
      <c r="E27" s="3" t="s">
        <v>54</v>
      </c>
      <c r="F27" s="11" t="s">
        <v>83</v>
      </c>
      <c r="G27" s="7">
        <v>23</v>
      </c>
      <c r="H27" s="7">
        <v>26</v>
      </c>
      <c r="I27" s="7">
        <v>28</v>
      </c>
      <c r="J27" s="7">
        <v>2</v>
      </c>
      <c r="K27" s="7">
        <v>14</v>
      </c>
      <c r="L27" s="7">
        <v>16</v>
      </c>
      <c r="M27" s="8">
        <v>109</v>
      </c>
      <c r="N27" s="9">
        <v>14</v>
      </c>
      <c r="O27" s="22">
        <f>RANK(M27,$M$21:$M34,0)</f>
        <v>7</v>
      </c>
    </row>
    <row r="28" spans="2:15" ht="15.75" thickBot="1">
      <c r="B28" s="58" t="s">
        <v>194</v>
      </c>
      <c r="C28" s="55" t="s">
        <v>195</v>
      </c>
      <c r="D28" s="55">
        <v>2930</v>
      </c>
      <c r="E28" s="3" t="s">
        <v>54</v>
      </c>
      <c r="F28" s="11" t="s">
        <v>83</v>
      </c>
      <c r="G28" s="7">
        <v>23</v>
      </c>
      <c r="H28" s="7">
        <v>14</v>
      </c>
      <c r="I28" s="7">
        <v>34</v>
      </c>
      <c r="J28" s="7">
        <v>6</v>
      </c>
      <c r="K28" s="7">
        <v>14</v>
      </c>
      <c r="L28" s="7">
        <v>18</v>
      </c>
      <c r="M28" s="8">
        <v>109</v>
      </c>
      <c r="N28" s="9">
        <v>14</v>
      </c>
      <c r="O28" s="22">
        <f>RANK(M28,$M$21:$M34,0)</f>
        <v>7</v>
      </c>
    </row>
    <row r="29" spans="2:15" ht="15.75" thickBot="1">
      <c r="B29" s="58" t="s">
        <v>196</v>
      </c>
      <c r="C29" s="55" t="s">
        <v>197</v>
      </c>
      <c r="D29" s="55">
        <v>4045</v>
      </c>
      <c r="E29" s="3" t="s">
        <v>54</v>
      </c>
      <c r="F29" s="11" t="s">
        <v>83</v>
      </c>
      <c r="G29" s="7">
        <v>22</v>
      </c>
      <c r="H29" s="7">
        <v>23</v>
      </c>
      <c r="I29" s="7">
        <v>22</v>
      </c>
      <c r="J29" s="7">
        <v>2</v>
      </c>
      <c r="K29" s="7">
        <v>16</v>
      </c>
      <c r="L29" s="7">
        <v>15</v>
      </c>
      <c r="M29" s="8">
        <v>100</v>
      </c>
      <c r="N29" s="9">
        <v>23</v>
      </c>
      <c r="O29" s="22">
        <f>RANK(M29,$M$21:$M34,0)</f>
        <v>9</v>
      </c>
    </row>
    <row r="30" spans="2:15" ht="15.75" thickBot="1">
      <c r="B30" s="58" t="s">
        <v>198</v>
      </c>
      <c r="C30" s="55" t="s">
        <v>199</v>
      </c>
      <c r="D30" s="55">
        <v>1816</v>
      </c>
      <c r="E30" s="3" t="s">
        <v>54</v>
      </c>
      <c r="F30" s="11" t="s">
        <v>83</v>
      </c>
      <c r="G30" s="7">
        <v>23</v>
      </c>
      <c r="H30" s="7">
        <v>24</v>
      </c>
      <c r="I30" s="7">
        <v>20</v>
      </c>
      <c r="J30" s="7">
        <v>2</v>
      </c>
      <c r="K30" s="7">
        <v>14</v>
      </c>
      <c r="L30" s="7">
        <v>15</v>
      </c>
      <c r="M30" s="8">
        <v>98</v>
      </c>
      <c r="N30" s="9">
        <v>24</v>
      </c>
      <c r="O30" s="22">
        <f>RANK(M30,$M$21:$M34,0)</f>
        <v>10</v>
      </c>
    </row>
    <row r="31" spans="2:15" ht="15.75" thickBot="1">
      <c r="B31" s="58" t="s">
        <v>200</v>
      </c>
      <c r="C31" s="55" t="s">
        <v>201</v>
      </c>
      <c r="D31" s="55">
        <v>2811</v>
      </c>
      <c r="E31" s="3" t="s">
        <v>54</v>
      </c>
      <c r="F31" s="11" t="s">
        <v>83</v>
      </c>
      <c r="G31" s="7">
        <v>23</v>
      </c>
      <c r="H31" s="7">
        <v>23</v>
      </c>
      <c r="I31" s="7">
        <v>20</v>
      </c>
      <c r="J31" s="7">
        <v>4</v>
      </c>
      <c r="K31" s="7">
        <v>14</v>
      </c>
      <c r="L31" s="7">
        <v>14</v>
      </c>
      <c r="M31" s="8">
        <v>98</v>
      </c>
      <c r="N31" s="9">
        <v>24</v>
      </c>
      <c r="O31" s="22">
        <f>RANK(M31,$M$21:$M34,0)</f>
        <v>10</v>
      </c>
    </row>
    <row r="32" spans="2:15" ht="15.75" thickBot="1">
      <c r="B32" s="2" t="s">
        <v>202</v>
      </c>
      <c r="C32" s="3" t="s">
        <v>203</v>
      </c>
      <c r="D32" s="3">
        <v>2359</v>
      </c>
      <c r="E32" s="3" t="s">
        <v>54</v>
      </c>
      <c r="F32" s="11" t="s">
        <v>83</v>
      </c>
      <c r="G32" s="7">
        <v>23</v>
      </c>
      <c r="H32" s="7">
        <v>22</v>
      </c>
      <c r="I32" s="7">
        <v>20</v>
      </c>
      <c r="J32" s="7">
        <v>2</v>
      </c>
      <c r="K32" s="7">
        <v>14</v>
      </c>
      <c r="L32" s="7">
        <v>15</v>
      </c>
      <c r="M32" s="8">
        <v>96</v>
      </c>
      <c r="N32" s="9">
        <v>28</v>
      </c>
      <c r="O32" s="22">
        <f>RANK(M32,$M$21:$M34,0)</f>
        <v>12</v>
      </c>
    </row>
    <row r="33" spans="2:15" ht="15.75" thickBot="1">
      <c r="B33" s="2" t="s">
        <v>204</v>
      </c>
      <c r="C33" s="3" t="s">
        <v>205</v>
      </c>
      <c r="D33" s="3">
        <v>6679</v>
      </c>
      <c r="E33" s="3" t="s">
        <v>54</v>
      </c>
      <c r="F33" s="11" t="s">
        <v>83</v>
      </c>
      <c r="G33" s="7">
        <v>25</v>
      </c>
      <c r="H33" s="7">
        <v>18</v>
      </c>
      <c r="I33" s="7">
        <v>22</v>
      </c>
      <c r="J33" s="7">
        <v>2</v>
      </c>
      <c r="K33" s="7">
        <v>16</v>
      </c>
      <c r="L33" s="7">
        <v>12</v>
      </c>
      <c r="M33" s="8">
        <v>95</v>
      </c>
      <c r="N33" s="9">
        <v>31</v>
      </c>
      <c r="O33" s="22">
        <f>RANK(M33,$M$21:$M34,0)</f>
        <v>13</v>
      </c>
    </row>
    <row r="34" spans="2:15" ht="15.75" thickBot="1">
      <c r="B34" s="2" t="s">
        <v>206</v>
      </c>
      <c r="C34" s="3" t="s">
        <v>207</v>
      </c>
      <c r="D34" s="3">
        <v>1380</v>
      </c>
      <c r="E34" s="3" t="s">
        <v>54</v>
      </c>
      <c r="F34" s="11" t="s">
        <v>83</v>
      </c>
      <c r="G34" s="7">
        <v>23</v>
      </c>
      <c r="H34" s="7">
        <v>20</v>
      </c>
      <c r="I34" s="7">
        <v>20</v>
      </c>
      <c r="J34" s="7">
        <v>2</v>
      </c>
      <c r="K34" s="7">
        <v>12</v>
      </c>
      <c r="L34" s="7">
        <v>17</v>
      </c>
      <c r="M34" s="8">
        <v>94</v>
      </c>
      <c r="N34" s="9">
        <v>32</v>
      </c>
      <c r="O34" s="22">
        <f>RANK(M34,$M$21:$M34,0)</f>
        <v>14</v>
      </c>
    </row>
    <row r="36" spans="2:15" ht="15.75" thickBot="1">
      <c r="B36" s="10" t="s">
        <v>121</v>
      </c>
    </row>
    <row r="37" spans="2:15" ht="15.75" thickBot="1">
      <c r="B37" s="31" t="s">
        <v>1</v>
      </c>
      <c r="C37" s="17" t="s">
        <v>2</v>
      </c>
      <c r="D37" s="17" t="s">
        <v>3</v>
      </c>
      <c r="E37" s="17" t="s">
        <v>4</v>
      </c>
      <c r="F37" s="17" t="s">
        <v>5</v>
      </c>
      <c r="G37" s="18" t="s">
        <v>6</v>
      </c>
      <c r="H37" s="19" t="s">
        <v>7</v>
      </c>
      <c r="I37" s="20" t="s">
        <v>8</v>
      </c>
      <c r="J37" s="42" t="s">
        <v>9</v>
      </c>
      <c r="K37" s="21" t="s">
        <v>10</v>
      </c>
      <c r="L37" s="26" t="s">
        <v>11</v>
      </c>
      <c r="M37" s="6" t="s">
        <v>12</v>
      </c>
      <c r="N37" s="17" t="s">
        <v>13</v>
      </c>
      <c r="O37" s="23" t="s">
        <v>14</v>
      </c>
    </row>
    <row r="38" spans="2:15" ht="15.75" thickBot="1">
      <c r="B38" s="58" t="s">
        <v>208</v>
      </c>
      <c r="C38" s="55" t="s">
        <v>209</v>
      </c>
      <c r="D38" s="55">
        <v>4159</v>
      </c>
      <c r="E38" s="3" t="s">
        <v>121</v>
      </c>
      <c r="F38" s="11" t="s">
        <v>83</v>
      </c>
      <c r="G38" s="7">
        <v>28</v>
      </c>
      <c r="H38" s="7">
        <v>20</v>
      </c>
      <c r="I38" s="7">
        <v>34</v>
      </c>
      <c r="J38" s="7">
        <v>10</v>
      </c>
      <c r="K38" s="7">
        <v>18</v>
      </c>
      <c r="L38" s="7">
        <v>21</v>
      </c>
      <c r="M38" s="8">
        <v>131</v>
      </c>
      <c r="N38" s="9">
        <v>1</v>
      </c>
      <c r="O38" s="22">
        <f>RANK(M38,$M$38:M45,0)</f>
        <v>1</v>
      </c>
    </row>
    <row r="39" spans="2:15" ht="15.75" thickBot="1">
      <c r="B39" s="2" t="s">
        <v>210</v>
      </c>
      <c r="C39" s="3" t="s">
        <v>211</v>
      </c>
      <c r="D39" s="3">
        <v>1540</v>
      </c>
      <c r="E39" s="3" t="s">
        <v>121</v>
      </c>
      <c r="F39" s="11" t="s">
        <v>83</v>
      </c>
      <c r="G39" s="7">
        <v>27</v>
      </c>
      <c r="H39" s="7">
        <v>29</v>
      </c>
      <c r="I39" s="7">
        <v>38</v>
      </c>
      <c r="J39" s="7">
        <v>2</v>
      </c>
      <c r="K39" s="7">
        <v>16</v>
      </c>
      <c r="L39" s="7">
        <v>14</v>
      </c>
      <c r="M39" s="8">
        <v>126</v>
      </c>
      <c r="N39" s="9">
        <v>2</v>
      </c>
      <c r="O39" s="22">
        <f>RANK(M39,$M$38:M45,0)</f>
        <v>2</v>
      </c>
    </row>
    <row r="40" spans="2:15" ht="15.75" thickBot="1">
      <c r="B40" s="58" t="s">
        <v>212</v>
      </c>
      <c r="C40" s="55" t="s">
        <v>213</v>
      </c>
      <c r="D40" s="55">
        <v>7848</v>
      </c>
      <c r="E40" s="3" t="s">
        <v>121</v>
      </c>
      <c r="F40" s="11" t="s">
        <v>83</v>
      </c>
      <c r="G40" s="7">
        <v>26</v>
      </c>
      <c r="H40" s="7">
        <v>24</v>
      </c>
      <c r="I40" s="7">
        <v>30</v>
      </c>
      <c r="J40" s="7">
        <v>6</v>
      </c>
      <c r="K40" s="7">
        <v>20</v>
      </c>
      <c r="L40" s="7">
        <v>18</v>
      </c>
      <c r="M40" s="8">
        <v>124</v>
      </c>
      <c r="N40" s="9">
        <v>3</v>
      </c>
      <c r="O40" s="22">
        <f>RANK(M40,$M$38:M45,0)</f>
        <v>3</v>
      </c>
    </row>
    <row r="41" spans="2:15" ht="15.75" thickBot="1">
      <c r="B41" s="58" t="s">
        <v>214</v>
      </c>
      <c r="C41" s="55" t="s">
        <v>215</v>
      </c>
      <c r="D41" s="54">
        <v>1248</v>
      </c>
      <c r="E41" s="3" t="s">
        <v>121</v>
      </c>
      <c r="F41" s="11" t="s">
        <v>83</v>
      </c>
      <c r="G41" s="7">
        <v>22</v>
      </c>
      <c r="H41" s="7">
        <v>29</v>
      </c>
      <c r="I41" s="7">
        <v>28</v>
      </c>
      <c r="J41" s="7">
        <v>2</v>
      </c>
      <c r="K41" s="7">
        <v>12</v>
      </c>
      <c r="L41" s="7">
        <v>16</v>
      </c>
      <c r="M41" s="8">
        <v>109</v>
      </c>
      <c r="N41" s="9">
        <v>14</v>
      </c>
      <c r="O41" s="22">
        <f>RANK(M41,$M$38:M45,0)</f>
        <v>4</v>
      </c>
    </row>
    <row r="42" spans="2:15" ht="15.75" thickBot="1">
      <c r="B42" s="58" t="s">
        <v>216</v>
      </c>
      <c r="C42" s="55" t="s">
        <v>217</v>
      </c>
      <c r="D42" s="55">
        <v>1338</v>
      </c>
      <c r="E42" s="11" t="s">
        <v>121</v>
      </c>
      <c r="F42" s="11" t="s">
        <v>83</v>
      </c>
      <c r="G42" s="7">
        <v>23</v>
      </c>
      <c r="H42" s="7">
        <v>29</v>
      </c>
      <c r="I42" s="7">
        <v>26</v>
      </c>
      <c r="J42" s="7">
        <v>2</v>
      </c>
      <c r="K42" s="7">
        <v>10</v>
      </c>
      <c r="L42" s="7">
        <v>14</v>
      </c>
      <c r="M42" s="8">
        <v>104</v>
      </c>
      <c r="N42" s="9">
        <v>19</v>
      </c>
      <c r="O42" s="22">
        <f>RANK(M42,$M$38:M45,0)</f>
        <v>5</v>
      </c>
    </row>
    <row r="43" spans="2:15" ht="15.75" thickBot="1">
      <c r="B43" s="58" t="s">
        <v>218</v>
      </c>
      <c r="C43" s="55" t="s">
        <v>219</v>
      </c>
      <c r="D43" s="55">
        <v>2317</v>
      </c>
      <c r="E43" s="3" t="s">
        <v>121</v>
      </c>
      <c r="F43" s="11" t="s">
        <v>83</v>
      </c>
      <c r="G43" s="7">
        <v>22</v>
      </c>
      <c r="H43" s="7">
        <v>23</v>
      </c>
      <c r="I43" s="7">
        <v>22</v>
      </c>
      <c r="J43" s="7">
        <v>2</v>
      </c>
      <c r="K43" s="7">
        <v>14</v>
      </c>
      <c r="L43" s="7">
        <v>14</v>
      </c>
      <c r="M43" s="8">
        <v>97</v>
      </c>
      <c r="N43" s="9">
        <v>26</v>
      </c>
      <c r="O43" s="22">
        <f>RANK(M43,$M$38:M45,0)</f>
        <v>6</v>
      </c>
    </row>
    <row r="44" spans="2:15" ht="15.75" thickBot="1">
      <c r="B44" s="58" t="s">
        <v>220</v>
      </c>
      <c r="C44" s="55" t="s">
        <v>221</v>
      </c>
      <c r="D44" s="55">
        <v>4172</v>
      </c>
      <c r="E44" s="3" t="s">
        <v>121</v>
      </c>
      <c r="F44" s="11" t="s">
        <v>83</v>
      </c>
      <c r="G44" s="7">
        <v>23</v>
      </c>
      <c r="H44" s="7">
        <v>26</v>
      </c>
      <c r="I44" s="7">
        <v>18</v>
      </c>
      <c r="J44" s="7">
        <v>2</v>
      </c>
      <c r="K44" s="7">
        <v>12</v>
      </c>
      <c r="L44" s="7">
        <v>16</v>
      </c>
      <c r="M44" s="8">
        <v>97</v>
      </c>
      <c r="N44" s="9">
        <v>26</v>
      </c>
      <c r="O44" s="22">
        <f>RANK(M44,$M$38:M45,0)</f>
        <v>6</v>
      </c>
    </row>
    <row r="45" spans="2:15" ht="15.75" thickBot="1">
      <c r="B45" s="2" t="s">
        <v>222</v>
      </c>
      <c r="C45" s="3" t="s">
        <v>223</v>
      </c>
      <c r="D45" s="3">
        <v>2471</v>
      </c>
      <c r="E45" s="3" t="s">
        <v>121</v>
      </c>
      <c r="F45" s="11" t="s">
        <v>83</v>
      </c>
      <c r="G45" s="7">
        <v>22</v>
      </c>
      <c r="H45" s="7">
        <v>23</v>
      </c>
      <c r="I45" s="7">
        <v>14</v>
      </c>
      <c r="J45" s="7">
        <v>2</v>
      </c>
      <c r="K45" s="7">
        <v>12</v>
      </c>
      <c r="L45" s="7">
        <v>14</v>
      </c>
      <c r="M45" s="8">
        <v>87</v>
      </c>
      <c r="N45" s="9">
        <v>34</v>
      </c>
      <c r="O45" s="22">
        <f>RANK(M45,$M$38:M45,0)</f>
        <v>8</v>
      </c>
    </row>
  </sheetData>
  <conditionalFormatting sqref="E2:E16 E37:E45">
    <cfRule type="containsText" dxfId="59" priority="16" operator="containsText" text="Central">
      <formula>NOT(ISERROR(SEARCH("Central",E2)))</formula>
    </cfRule>
    <cfRule type="containsText" dxfId="58" priority="17" operator="containsText" text="Northern">
      <formula>NOT(ISERROR(SEARCH("Northern",E2)))</formula>
    </cfRule>
    <cfRule type="containsText" dxfId="57" priority="18" operator="containsText" text="Southern">
      <formula>NOT(ISERROR(SEARCH("Southern",E2)))</formula>
    </cfRule>
  </conditionalFormatting>
  <conditionalFormatting sqref="E20:E34">
    <cfRule type="containsText" dxfId="56" priority="13" operator="containsText" text="Central">
      <formula>NOT(ISERROR(SEARCH("Central",E20)))</formula>
    </cfRule>
    <cfRule type="containsText" dxfId="55" priority="14" operator="containsText" text="Northern">
      <formula>NOT(ISERROR(SEARCH("Northern",E20)))</formula>
    </cfRule>
    <cfRule type="containsText" dxfId="54" priority="15" operator="containsText" text="Southern">
      <formula>NOT(ISERROR(SEARCH("Southern",E20)))</formula>
    </cfRule>
  </conditionalFormatting>
  <conditionalFormatting sqref="G3:L16">
    <cfRule type="colorScale" priority="7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G21:L34">
    <cfRule type="colorScale" priority="4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G38:L45">
    <cfRule type="colorScale" priority="1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M3:M16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21:M34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38:M45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3:N16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21:N34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38:N45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9EAFD-6727-457A-9295-0CD405688EB2}">
  <dimension ref="B1:O29"/>
  <sheetViews>
    <sheetView workbookViewId="0">
      <selection activeCell="B22" sqref="B22:N23"/>
    </sheetView>
  </sheetViews>
  <sheetFormatPr defaultRowHeight="15"/>
  <cols>
    <col min="3" max="3" width="66.5703125" bestFit="1" customWidth="1"/>
    <col min="13" max="13" width="12" bestFit="1" customWidth="1"/>
    <col min="14" max="14" width="11.42578125" bestFit="1" customWidth="1"/>
    <col min="15" max="15" width="18.85546875" bestFit="1" customWidth="1"/>
  </cols>
  <sheetData>
    <row r="1" spans="2:15" ht="15.75" thickBot="1">
      <c r="B1" s="10" t="s">
        <v>0</v>
      </c>
      <c r="M1" s="6"/>
      <c r="N1" s="1"/>
    </row>
    <row r="2" spans="2:15" ht="34.5" customHeight="1" thickBot="1">
      <c r="B2" s="31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32" t="s">
        <v>6</v>
      </c>
      <c r="H2" s="33" t="s">
        <v>7</v>
      </c>
      <c r="I2" s="34" t="s">
        <v>8</v>
      </c>
      <c r="J2" s="41" t="s">
        <v>9</v>
      </c>
      <c r="K2" s="35" t="s">
        <v>10</v>
      </c>
      <c r="L2" s="5" t="s">
        <v>11</v>
      </c>
      <c r="M2" s="6" t="s">
        <v>12</v>
      </c>
      <c r="N2" s="17" t="s">
        <v>13</v>
      </c>
      <c r="O2" s="23" t="s">
        <v>14</v>
      </c>
    </row>
    <row r="3" spans="2:15" ht="15.75" thickBot="1">
      <c r="B3" s="13" t="s">
        <v>224</v>
      </c>
      <c r="C3" s="13" t="s">
        <v>225</v>
      </c>
      <c r="D3" s="13">
        <v>5462</v>
      </c>
      <c r="E3" s="13" t="s">
        <v>0</v>
      </c>
      <c r="F3" s="13" t="s">
        <v>83</v>
      </c>
      <c r="G3" s="7">
        <v>24</v>
      </c>
      <c r="H3" s="7">
        <v>26</v>
      </c>
      <c r="I3" s="7">
        <v>28</v>
      </c>
      <c r="J3" s="7">
        <v>10</v>
      </c>
      <c r="K3" s="7">
        <v>16</v>
      </c>
      <c r="L3" s="7">
        <v>14</v>
      </c>
      <c r="M3" s="8">
        <v>118</v>
      </c>
      <c r="N3" s="9">
        <v>1</v>
      </c>
      <c r="O3" s="22">
        <f>RANK(M3,$M$3:M6,0)</f>
        <v>1</v>
      </c>
    </row>
    <row r="4" spans="2:15" ht="15.75" thickBot="1">
      <c r="B4" s="13" t="s">
        <v>226</v>
      </c>
      <c r="C4" s="13" t="s">
        <v>227</v>
      </c>
      <c r="D4" s="13">
        <v>12222</v>
      </c>
      <c r="E4" s="13" t="s">
        <v>0</v>
      </c>
      <c r="F4" s="13" t="s">
        <v>83</v>
      </c>
      <c r="G4" s="7">
        <v>28</v>
      </c>
      <c r="H4" s="7">
        <v>25</v>
      </c>
      <c r="I4" s="7">
        <v>22</v>
      </c>
      <c r="J4" s="7">
        <v>6</v>
      </c>
      <c r="K4" s="7">
        <v>18</v>
      </c>
      <c r="L4" s="7">
        <v>19</v>
      </c>
      <c r="M4" s="8">
        <v>118</v>
      </c>
      <c r="N4" s="9">
        <v>1</v>
      </c>
      <c r="O4" s="22">
        <f>RANK(M4,$M$3:M6,0)</f>
        <v>1</v>
      </c>
    </row>
    <row r="5" spans="2:15" ht="15.75" thickBot="1">
      <c r="B5" s="13" t="s">
        <v>228</v>
      </c>
      <c r="C5" s="13" t="s">
        <v>229</v>
      </c>
      <c r="D5" s="13">
        <v>8612</v>
      </c>
      <c r="E5" s="13" t="s">
        <v>0</v>
      </c>
      <c r="F5" s="13" t="s">
        <v>83</v>
      </c>
      <c r="G5" s="7">
        <v>24</v>
      </c>
      <c r="H5" s="7">
        <v>17</v>
      </c>
      <c r="I5" s="7">
        <v>34</v>
      </c>
      <c r="J5" s="7">
        <v>10</v>
      </c>
      <c r="K5" s="7">
        <v>18</v>
      </c>
      <c r="L5" s="7">
        <v>14</v>
      </c>
      <c r="M5" s="8">
        <v>117</v>
      </c>
      <c r="N5" s="9">
        <v>3</v>
      </c>
      <c r="O5" s="22">
        <f>RANK(M5,$M$3:M6,0)</f>
        <v>3</v>
      </c>
    </row>
    <row r="6" spans="2:15" ht="15.75" thickBot="1">
      <c r="B6" s="13" t="s">
        <v>230</v>
      </c>
      <c r="C6" s="13" t="s">
        <v>231</v>
      </c>
      <c r="D6" s="13">
        <v>12238</v>
      </c>
      <c r="E6" s="13" t="s">
        <v>0</v>
      </c>
      <c r="F6" s="13" t="s">
        <v>83</v>
      </c>
      <c r="G6" s="7">
        <v>27</v>
      </c>
      <c r="H6" s="7">
        <v>22</v>
      </c>
      <c r="I6" s="7">
        <v>32</v>
      </c>
      <c r="J6" s="7">
        <v>2</v>
      </c>
      <c r="K6" s="7">
        <v>18</v>
      </c>
      <c r="L6" s="7">
        <v>14</v>
      </c>
      <c r="M6" s="8">
        <v>115</v>
      </c>
      <c r="N6" s="9">
        <v>4</v>
      </c>
      <c r="O6" s="22">
        <f>RANK(M6,$M$3:M6,0)</f>
        <v>4</v>
      </c>
    </row>
    <row r="7" spans="2:15">
      <c r="O7" s="22"/>
    </row>
    <row r="8" spans="2:15" ht="15.75" thickBot="1">
      <c r="B8" s="10" t="s">
        <v>54</v>
      </c>
    </row>
    <row r="9" spans="2:15" ht="15.75" thickBot="1">
      <c r="B9" s="31" t="s">
        <v>1</v>
      </c>
      <c r="C9" s="17" t="s">
        <v>2</v>
      </c>
      <c r="D9" s="17" t="s">
        <v>3</v>
      </c>
      <c r="E9" s="17" t="s">
        <v>4</v>
      </c>
      <c r="F9" s="17" t="s">
        <v>5</v>
      </c>
      <c r="G9" s="32" t="s">
        <v>6</v>
      </c>
      <c r="H9" s="33" t="s">
        <v>7</v>
      </c>
      <c r="I9" s="34" t="s">
        <v>8</v>
      </c>
      <c r="J9" s="41" t="s">
        <v>9</v>
      </c>
      <c r="K9" s="35" t="s">
        <v>10</v>
      </c>
      <c r="L9" s="5" t="s">
        <v>11</v>
      </c>
      <c r="M9" s="6" t="s">
        <v>12</v>
      </c>
      <c r="N9" s="17" t="s">
        <v>13</v>
      </c>
      <c r="O9" s="23" t="s">
        <v>14</v>
      </c>
    </row>
    <row r="10" spans="2:15" ht="15.75" thickBot="1">
      <c r="B10" s="13" t="s">
        <v>232</v>
      </c>
      <c r="C10" s="13" t="s">
        <v>233</v>
      </c>
      <c r="D10" s="13">
        <v>2075</v>
      </c>
      <c r="E10" s="13" t="s">
        <v>54</v>
      </c>
      <c r="F10" s="13" t="s">
        <v>83</v>
      </c>
      <c r="G10" s="7">
        <v>26</v>
      </c>
      <c r="H10" s="7">
        <v>23</v>
      </c>
      <c r="I10" s="7">
        <v>28</v>
      </c>
      <c r="J10" s="7">
        <v>6</v>
      </c>
      <c r="K10" s="7">
        <v>10</v>
      </c>
      <c r="L10" s="7">
        <v>22</v>
      </c>
      <c r="M10" s="8">
        <v>115</v>
      </c>
      <c r="N10" s="9">
        <v>4</v>
      </c>
      <c r="O10" s="22">
        <f>RANK(M10,$M$10:$M18,0)</f>
        <v>1</v>
      </c>
    </row>
    <row r="11" spans="2:15" ht="15.75" thickBot="1">
      <c r="B11" s="13" t="s">
        <v>234</v>
      </c>
      <c r="C11" s="13" t="s">
        <v>235</v>
      </c>
      <c r="D11" s="13">
        <v>8160</v>
      </c>
      <c r="E11" s="13" t="s">
        <v>54</v>
      </c>
      <c r="F11" s="13" t="s">
        <v>83</v>
      </c>
      <c r="G11" s="7">
        <v>26</v>
      </c>
      <c r="H11" s="7">
        <v>26</v>
      </c>
      <c r="I11" s="7">
        <v>26</v>
      </c>
      <c r="J11" s="7">
        <v>10</v>
      </c>
      <c r="K11" s="7">
        <v>14</v>
      </c>
      <c r="L11" s="7">
        <v>11</v>
      </c>
      <c r="M11" s="8">
        <v>113</v>
      </c>
      <c r="N11" s="9">
        <v>6</v>
      </c>
      <c r="O11" s="22">
        <f>RANK(M11,$M$10:$M19,0)</f>
        <v>2</v>
      </c>
    </row>
    <row r="12" spans="2:15" ht="15.75" thickBot="1">
      <c r="B12" s="13" t="s">
        <v>236</v>
      </c>
      <c r="C12" s="13" t="s">
        <v>237</v>
      </c>
      <c r="D12" s="13">
        <v>20897</v>
      </c>
      <c r="E12" s="13" t="s">
        <v>54</v>
      </c>
      <c r="F12" s="13" t="s">
        <v>83</v>
      </c>
      <c r="G12" s="7">
        <v>25</v>
      </c>
      <c r="H12" s="7">
        <v>15</v>
      </c>
      <c r="I12" s="7">
        <v>28</v>
      </c>
      <c r="J12" s="7">
        <v>10</v>
      </c>
      <c r="K12" s="7">
        <v>16</v>
      </c>
      <c r="L12" s="7">
        <v>17</v>
      </c>
      <c r="M12" s="8">
        <v>111</v>
      </c>
      <c r="N12" s="9">
        <v>7</v>
      </c>
      <c r="O12" s="22">
        <f>RANK(M12,$M$10:$M20,0)</f>
        <v>3</v>
      </c>
    </row>
    <row r="13" spans="2:15" ht="15.75" thickBot="1">
      <c r="B13" s="13" t="s">
        <v>238</v>
      </c>
      <c r="C13" s="13" t="s">
        <v>239</v>
      </c>
      <c r="D13" s="13">
        <v>8956</v>
      </c>
      <c r="E13" s="13" t="s">
        <v>54</v>
      </c>
      <c r="F13" s="13" t="s">
        <v>83</v>
      </c>
      <c r="G13" s="7">
        <v>22</v>
      </c>
      <c r="H13" s="7">
        <v>26</v>
      </c>
      <c r="I13" s="7">
        <v>28</v>
      </c>
      <c r="J13" s="7">
        <v>2</v>
      </c>
      <c r="K13" s="7">
        <v>18</v>
      </c>
      <c r="L13" s="7">
        <v>14</v>
      </c>
      <c r="M13" s="8">
        <v>110</v>
      </c>
      <c r="N13" s="9">
        <v>8</v>
      </c>
      <c r="O13" s="22">
        <f>RANK(M13,$M$10:$M21,0)</f>
        <v>4</v>
      </c>
    </row>
    <row r="14" spans="2:15" ht="15.75" thickBot="1">
      <c r="B14" s="71" t="s">
        <v>240</v>
      </c>
      <c r="C14" s="72" t="s">
        <v>241</v>
      </c>
      <c r="D14" s="73">
        <v>10394</v>
      </c>
      <c r="E14" s="13" t="s">
        <v>54</v>
      </c>
      <c r="F14" s="13" t="s">
        <v>83</v>
      </c>
      <c r="G14" s="7">
        <v>27</v>
      </c>
      <c r="H14" s="7">
        <v>22</v>
      </c>
      <c r="I14" s="7">
        <v>21</v>
      </c>
      <c r="J14" s="7">
        <v>10</v>
      </c>
      <c r="K14" s="7">
        <v>18</v>
      </c>
      <c r="L14" s="7">
        <v>12</v>
      </c>
      <c r="M14" s="8">
        <v>110</v>
      </c>
      <c r="N14" s="9">
        <v>8</v>
      </c>
      <c r="O14" s="22">
        <f>RANK(M14,$M$10:$M22,0)</f>
        <v>4</v>
      </c>
    </row>
    <row r="15" spans="2:15" ht="15.75" thickBot="1">
      <c r="B15" s="13" t="s">
        <v>242</v>
      </c>
      <c r="C15" s="13" t="s">
        <v>243</v>
      </c>
      <c r="D15" s="13">
        <v>9566</v>
      </c>
      <c r="E15" s="13" t="s">
        <v>54</v>
      </c>
      <c r="F15" s="13" t="s">
        <v>83</v>
      </c>
      <c r="G15" s="7">
        <v>26</v>
      </c>
      <c r="H15" s="7">
        <v>18</v>
      </c>
      <c r="I15" s="7">
        <v>20</v>
      </c>
      <c r="J15" s="7">
        <v>6</v>
      </c>
      <c r="K15" s="7">
        <v>18</v>
      </c>
      <c r="L15" s="7">
        <v>14</v>
      </c>
      <c r="M15" s="8">
        <v>102</v>
      </c>
      <c r="N15" s="9">
        <v>11</v>
      </c>
      <c r="O15" s="22">
        <f>RANK(M15,$M$10:$M23,0)</f>
        <v>7</v>
      </c>
    </row>
    <row r="16" spans="2:15" ht="15.75" thickBot="1">
      <c r="B16" s="13" t="s">
        <v>244</v>
      </c>
      <c r="C16" s="13" t="s">
        <v>245</v>
      </c>
      <c r="D16" s="13">
        <v>10584</v>
      </c>
      <c r="E16" s="13" t="s">
        <v>54</v>
      </c>
      <c r="F16" s="13" t="s">
        <v>83</v>
      </c>
      <c r="G16" s="7">
        <v>22</v>
      </c>
      <c r="H16" s="7">
        <v>25</v>
      </c>
      <c r="I16" s="7">
        <v>18</v>
      </c>
      <c r="J16" s="7">
        <v>4</v>
      </c>
      <c r="K16" s="7">
        <v>12</v>
      </c>
      <c r="L16" s="7">
        <v>16</v>
      </c>
      <c r="M16" s="8">
        <v>97</v>
      </c>
      <c r="N16" s="9">
        <v>12</v>
      </c>
      <c r="O16" s="22">
        <f>RANK(M16,$M$10:$M24,0)</f>
        <v>8</v>
      </c>
    </row>
    <row r="17" spans="2:15" ht="15.75" thickBot="1">
      <c r="B17" s="13" t="s">
        <v>246</v>
      </c>
      <c r="C17" s="13" t="s">
        <v>247</v>
      </c>
      <c r="D17" s="13">
        <v>10427</v>
      </c>
      <c r="E17" s="13" t="s">
        <v>54</v>
      </c>
      <c r="F17" s="13" t="s">
        <v>83</v>
      </c>
      <c r="G17" s="7">
        <v>24</v>
      </c>
      <c r="H17" s="7">
        <v>14</v>
      </c>
      <c r="I17" s="7">
        <v>30</v>
      </c>
      <c r="J17" s="7">
        <v>2</v>
      </c>
      <c r="K17" s="7">
        <v>16</v>
      </c>
      <c r="L17" s="7">
        <v>9</v>
      </c>
      <c r="M17" s="8">
        <v>95</v>
      </c>
      <c r="N17" s="9">
        <v>14</v>
      </c>
      <c r="O17" s="22">
        <f>RANK(M17,$M$10:$M25,0)</f>
        <v>10</v>
      </c>
    </row>
    <row r="18" spans="2:15" ht="15.75" thickBot="1">
      <c r="B18" s="13" t="s">
        <v>248</v>
      </c>
      <c r="C18" s="13" t="s">
        <v>249</v>
      </c>
      <c r="D18" s="13">
        <v>5600</v>
      </c>
      <c r="E18" s="13" t="s">
        <v>54</v>
      </c>
      <c r="F18" s="13" t="s">
        <v>83</v>
      </c>
      <c r="G18" s="7">
        <v>22</v>
      </c>
      <c r="H18" s="7">
        <v>14</v>
      </c>
      <c r="I18" s="7">
        <v>20</v>
      </c>
      <c r="J18" s="7">
        <v>2</v>
      </c>
      <c r="K18" s="7">
        <v>6</v>
      </c>
      <c r="L18" s="7">
        <v>14</v>
      </c>
      <c r="M18" s="8">
        <v>78</v>
      </c>
      <c r="N18" s="9">
        <v>15</v>
      </c>
      <c r="O18" s="22">
        <f>RANK(M18,$M$10:$M26,0)</f>
        <v>11</v>
      </c>
    </row>
    <row r="19" spans="2:15">
      <c r="B19" s="74"/>
      <c r="C19" s="75"/>
      <c r="D19" s="76"/>
    </row>
    <row r="20" spans="2:15" ht="15.75" thickBot="1">
      <c r="B20" s="10" t="s">
        <v>121</v>
      </c>
    </row>
    <row r="21" spans="2:15" ht="15.75" thickBot="1">
      <c r="B21" s="31" t="s">
        <v>1</v>
      </c>
      <c r="C21" s="17" t="s">
        <v>2</v>
      </c>
      <c r="D21" s="17" t="s">
        <v>3</v>
      </c>
      <c r="E21" s="17" t="s">
        <v>4</v>
      </c>
      <c r="F21" s="17" t="s">
        <v>5</v>
      </c>
      <c r="G21" s="32" t="s">
        <v>6</v>
      </c>
      <c r="H21" s="33" t="s">
        <v>7</v>
      </c>
      <c r="I21" s="34" t="s">
        <v>8</v>
      </c>
      <c r="J21" s="41" t="s">
        <v>9</v>
      </c>
      <c r="K21" s="35" t="s">
        <v>10</v>
      </c>
      <c r="L21" s="5" t="s">
        <v>11</v>
      </c>
      <c r="M21" s="6" t="s">
        <v>12</v>
      </c>
      <c r="N21" s="17" t="s">
        <v>13</v>
      </c>
      <c r="O21" s="23" t="s">
        <v>14</v>
      </c>
    </row>
    <row r="22" spans="2:15" ht="15.75" thickBot="1">
      <c r="B22" s="13" t="s">
        <v>250</v>
      </c>
      <c r="C22" s="13" t="s">
        <v>251</v>
      </c>
      <c r="D22" s="13">
        <v>13950</v>
      </c>
      <c r="E22" s="13" t="s">
        <v>121</v>
      </c>
      <c r="F22" s="13" t="s">
        <v>83</v>
      </c>
      <c r="G22" s="7">
        <v>22</v>
      </c>
      <c r="H22" s="7">
        <v>18</v>
      </c>
      <c r="I22" s="7">
        <v>26</v>
      </c>
      <c r="J22" s="7">
        <v>4</v>
      </c>
      <c r="K22" s="7">
        <v>20</v>
      </c>
      <c r="L22" s="7">
        <v>13</v>
      </c>
      <c r="M22" s="8">
        <v>103</v>
      </c>
      <c r="N22" s="9">
        <v>10</v>
      </c>
      <c r="O22" s="22">
        <f>RANK(M22,$M22:$M$23,0)</f>
        <v>1</v>
      </c>
    </row>
    <row r="23" spans="2:15" ht="15.75" thickBot="1">
      <c r="B23" s="13" t="s">
        <v>252</v>
      </c>
      <c r="C23" s="13" t="s">
        <v>253</v>
      </c>
      <c r="D23" s="13">
        <v>4959</v>
      </c>
      <c r="E23" s="13" t="s">
        <v>121</v>
      </c>
      <c r="F23" s="13" t="s">
        <v>83</v>
      </c>
      <c r="G23" s="7">
        <v>22</v>
      </c>
      <c r="H23" s="7">
        <v>14</v>
      </c>
      <c r="I23" s="7">
        <v>32</v>
      </c>
      <c r="J23" s="7">
        <v>2</v>
      </c>
      <c r="K23" s="7">
        <v>12</v>
      </c>
      <c r="L23" s="7">
        <v>14</v>
      </c>
      <c r="M23" s="8">
        <v>96</v>
      </c>
      <c r="N23" s="9">
        <v>13</v>
      </c>
      <c r="O23" s="22">
        <f>RANK(M23,$M$22:$M23,0)</f>
        <v>2</v>
      </c>
    </row>
    <row r="29" spans="2:15">
      <c r="G29" s="13"/>
    </row>
  </sheetData>
  <autoFilter ref="B9:O9" xr:uid="{8D79EAFD-6727-457A-9295-0CD405688EB2}">
    <sortState xmlns:xlrd2="http://schemas.microsoft.com/office/spreadsheetml/2017/richdata2" ref="B10:O18">
      <sortCondition ref="O9"/>
    </sortState>
  </autoFilter>
  <conditionalFormatting sqref="E2">
    <cfRule type="containsText" dxfId="53" priority="16" operator="containsText" text="Northern">
      <formula>NOT(ISERROR(SEARCH("Northern",E2)))</formula>
    </cfRule>
  </conditionalFormatting>
  <conditionalFormatting sqref="E2:E6">
    <cfRule type="containsText" dxfId="52" priority="15" operator="containsText" text="Central">
      <formula>NOT(ISERROR(SEARCH("Central",E2)))</formula>
    </cfRule>
    <cfRule type="containsText" dxfId="51" priority="17" operator="containsText" text="Southern">
      <formula>NOT(ISERROR(SEARCH("Southern",E2)))</formula>
    </cfRule>
  </conditionalFormatting>
  <conditionalFormatting sqref="E3:E6">
    <cfRule type="containsText" dxfId="50" priority="44" operator="containsText" text="Northern">
      <formula>NOT(ISERROR(SEARCH("Northern",E3)))</formula>
    </cfRule>
  </conditionalFormatting>
  <conditionalFormatting sqref="E9">
    <cfRule type="containsText" dxfId="49" priority="19" operator="containsText" text="Northern">
      <formula>NOT(ISERROR(SEARCH("Northern",E9)))</formula>
    </cfRule>
  </conditionalFormatting>
  <conditionalFormatting sqref="E9:E18">
    <cfRule type="containsText" dxfId="48" priority="18" operator="containsText" text="Central">
      <formula>NOT(ISERROR(SEARCH("Central",E9)))</formula>
    </cfRule>
    <cfRule type="containsText" dxfId="47" priority="20" operator="containsText" text="Southern">
      <formula>NOT(ISERROR(SEARCH("Southern",E9)))</formula>
    </cfRule>
  </conditionalFormatting>
  <conditionalFormatting sqref="E10:E18">
    <cfRule type="containsText" dxfId="46" priority="37" operator="containsText" text="Northern">
      <formula>NOT(ISERROR(SEARCH("Northern",E10)))</formula>
    </cfRule>
  </conditionalFormatting>
  <conditionalFormatting sqref="E21">
    <cfRule type="containsText" dxfId="45" priority="22" operator="containsText" text="Northern">
      <formula>NOT(ISERROR(SEARCH("Northern",E21)))</formula>
    </cfRule>
  </conditionalFormatting>
  <conditionalFormatting sqref="E21:E23">
    <cfRule type="containsText" dxfId="44" priority="21" operator="containsText" text="Central">
      <formula>NOT(ISERROR(SEARCH("Central",E21)))</formula>
    </cfRule>
    <cfRule type="containsText" dxfId="43" priority="23" operator="containsText" text="Southern">
      <formula>NOT(ISERROR(SEARCH("Southern",E21)))</formula>
    </cfRule>
  </conditionalFormatting>
  <conditionalFormatting sqref="E22:E23">
    <cfRule type="containsText" dxfId="42" priority="30" operator="containsText" text="Northern">
      <formula>NOT(ISERROR(SEARCH("Northern",E22)))</formula>
    </cfRule>
  </conditionalFormatting>
  <conditionalFormatting sqref="G3:G6">
    <cfRule type="colorScale" priority="39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G10:G17">
    <cfRule type="colorScale" priority="9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G22:G23">
    <cfRule type="colorScale" priority="25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G29">
    <cfRule type="containsText" dxfId="41" priority="12" operator="containsText" text="Central">
      <formula>NOT(ISERROR(SEARCH("Central",G29)))</formula>
    </cfRule>
    <cfRule type="containsText" dxfId="40" priority="13" operator="containsText" text="Southern">
      <formula>NOT(ISERROR(SEARCH("Southern",G29)))</formula>
    </cfRule>
    <cfRule type="containsText" dxfId="39" priority="14" operator="containsText" text="Northern">
      <formula>NOT(ISERROR(SEARCH("Northern",G29)))</formula>
    </cfRule>
  </conditionalFormatting>
  <conditionalFormatting sqref="G18:L18">
    <cfRule type="colorScale" priority="5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H3:L6">
    <cfRule type="colorScale" priority="38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H10:L17">
    <cfRule type="colorScale" priority="8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H22:L23">
    <cfRule type="colorScale" priority="24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M3:M6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0:M17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0:M18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8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22:M23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3:N6">
    <cfRule type="colorScale" priority="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0:N17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0:N1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8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22:N2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6D025-529E-49A3-AE9C-3FC36D6F256E}">
  <sheetPr>
    <pageSetUpPr fitToPage="1"/>
  </sheetPr>
  <dimension ref="B2:G119"/>
  <sheetViews>
    <sheetView tabSelected="1" workbookViewId="0">
      <selection activeCell="A20" sqref="A20:XFD20"/>
    </sheetView>
  </sheetViews>
  <sheetFormatPr defaultRowHeight="15"/>
  <cols>
    <col min="2" max="2" width="12.140625" style="22" customWidth="1"/>
    <col min="3" max="3" width="74.7109375" style="93" customWidth="1"/>
    <col min="4" max="4" width="11.140625" style="22" customWidth="1"/>
    <col min="5" max="5" width="11.42578125" style="22" customWidth="1"/>
    <col min="6" max="6" width="13.7109375" style="22" customWidth="1"/>
    <col min="7" max="7" width="18" style="22" customWidth="1"/>
  </cols>
  <sheetData>
    <row r="2" spans="2:7" s="43" customFormat="1" ht="33" customHeight="1">
      <c r="B2" s="110" t="s">
        <v>1</v>
      </c>
      <c r="C2" s="111" t="s">
        <v>2</v>
      </c>
      <c r="D2" s="112" t="s">
        <v>3</v>
      </c>
      <c r="E2" s="112" t="s">
        <v>4</v>
      </c>
      <c r="F2" s="112" t="s">
        <v>12</v>
      </c>
      <c r="G2" s="113" t="s">
        <v>254</v>
      </c>
    </row>
    <row r="3" spans="2:7">
      <c r="B3" s="116" t="s">
        <v>55</v>
      </c>
      <c r="C3" s="114" t="s">
        <v>56</v>
      </c>
      <c r="D3" s="15">
        <v>703</v>
      </c>
      <c r="E3" s="15" t="s">
        <v>54</v>
      </c>
      <c r="F3" s="115">
        <v>144</v>
      </c>
      <c r="G3" s="117">
        <f t="shared" ref="G3:G34" si="0">RANK(F3,$F$3:$F$119,0)</f>
        <v>1</v>
      </c>
    </row>
    <row r="4" spans="2:7">
      <c r="B4" s="118" t="s">
        <v>57</v>
      </c>
      <c r="C4" s="94" t="s">
        <v>58</v>
      </c>
      <c r="D4" s="3">
        <v>313</v>
      </c>
      <c r="E4" s="3" t="s">
        <v>54</v>
      </c>
      <c r="F4" s="105">
        <v>144</v>
      </c>
      <c r="G4" s="119">
        <f t="shared" si="0"/>
        <v>1</v>
      </c>
    </row>
    <row r="5" spans="2:7">
      <c r="B5" s="118" t="s">
        <v>59</v>
      </c>
      <c r="C5" s="94" t="s">
        <v>60</v>
      </c>
      <c r="D5" s="3">
        <v>721</v>
      </c>
      <c r="E5" s="3" t="s">
        <v>54</v>
      </c>
      <c r="F5" s="105">
        <v>143</v>
      </c>
      <c r="G5" s="119">
        <f t="shared" si="0"/>
        <v>3</v>
      </c>
    </row>
    <row r="6" spans="2:7">
      <c r="B6" s="118" t="s">
        <v>119</v>
      </c>
      <c r="C6" s="94" t="s">
        <v>120</v>
      </c>
      <c r="D6" s="3">
        <v>852</v>
      </c>
      <c r="E6" s="3" t="s">
        <v>121</v>
      </c>
      <c r="F6" s="105">
        <v>143</v>
      </c>
      <c r="G6" s="119">
        <f t="shared" si="0"/>
        <v>3</v>
      </c>
    </row>
    <row r="7" spans="2:7">
      <c r="B7" s="118" t="s">
        <v>15</v>
      </c>
      <c r="C7" s="94" t="s">
        <v>16</v>
      </c>
      <c r="D7" s="3">
        <v>1152</v>
      </c>
      <c r="E7" s="3" t="s">
        <v>0</v>
      </c>
      <c r="F7" s="105">
        <v>143</v>
      </c>
      <c r="G7" s="119">
        <f t="shared" si="0"/>
        <v>3</v>
      </c>
    </row>
    <row r="8" spans="2:7">
      <c r="B8" s="118" t="s">
        <v>18</v>
      </c>
      <c r="C8" s="95" t="s">
        <v>19</v>
      </c>
      <c r="D8" s="4">
        <v>771</v>
      </c>
      <c r="E8" s="3" t="s">
        <v>0</v>
      </c>
      <c r="F8" s="105">
        <v>143</v>
      </c>
      <c r="G8" s="119">
        <f t="shared" si="0"/>
        <v>3</v>
      </c>
    </row>
    <row r="9" spans="2:7">
      <c r="B9" s="118" t="s">
        <v>61</v>
      </c>
      <c r="C9" s="94" t="s">
        <v>62</v>
      </c>
      <c r="D9" s="3">
        <v>478</v>
      </c>
      <c r="E9" s="3" t="s">
        <v>54</v>
      </c>
      <c r="F9" s="105">
        <v>142</v>
      </c>
      <c r="G9" s="119">
        <f t="shared" si="0"/>
        <v>7</v>
      </c>
    </row>
    <row r="10" spans="2:7">
      <c r="B10" s="120" t="s">
        <v>20</v>
      </c>
      <c r="C10" s="72" t="s">
        <v>21</v>
      </c>
      <c r="D10" s="3">
        <v>811</v>
      </c>
      <c r="E10" s="3" t="s">
        <v>0</v>
      </c>
      <c r="F10" s="105">
        <v>142</v>
      </c>
      <c r="G10" s="119">
        <f t="shared" si="0"/>
        <v>7</v>
      </c>
    </row>
    <row r="11" spans="2:7">
      <c r="B11" s="120" t="s">
        <v>63</v>
      </c>
      <c r="C11" s="72" t="s">
        <v>64</v>
      </c>
      <c r="D11" s="55">
        <v>589</v>
      </c>
      <c r="E11" s="3" t="s">
        <v>54</v>
      </c>
      <c r="F11" s="105">
        <v>142</v>
      </c>
      <c r="G11" s="119">
        <f t="shared" si="0"/>
        <v>7</v>
      </c>
    </row>
    <row r="12" spans="2:7">
      <c r="B12" s="118" t="s">
        <v>65</v>
      </c>
      <c r="C12" s="94" t="s">
        <v>66</v>
      </c>
      <c r="D12" s="3">
        <v>928</v>
      </c>
      <c r="E12" s="3" t="s">
        <v>54</v>
      </c>
      <c r="F12" s="105">
        <v>142</v>
      </c>
      <c r="G12" s="119">
        <f t="shared" si="0"/>
        <v>7</v>
      </c>
    </row>
    <row r="13" spans="2:7">
      <c r="B13" s="120" t="s">
        <v>122</v>
      </c>
      <c r="C13" s="72" t="s">
        <v>123</v>
      </c>
      <c r="D13" s="3">
        <v>485</v>
      </c>
      <c r="E13" s="3" t="s">
        <v>121</v>
      </c>
      <c r="F13" s="106">
        <v>141</v>
      </c>
      <c r="G13" s="119">
        <f t="shared" si="0"/>
        <v>11</v>
      </c>
    </row>
    <row r="14" spans="2:7">
      <c r="B14" s="120" t="s">
        <v>124</v>
      </c>
      <c r="C14" s="72" t="s">
        <v>125</v>
      </c>
      <c r="D14" s="3">
        <v>855</v>
      </c>
      <c r="E14" s="3" t="s">
        <v>121</v>
      </c>
      <c r="F14" s="105">
        <v>140</v>
      </c>
      <c r="G14" s="119">
        <f t="shared" si="0"/>
        <v>12</v>
      </c>
    </row>
    <row r="15" spans="2:7">
      <c r="B15" s="121" t="s">
        <v>126</v>
      </c>
      <c r="C15" s="96" t="s">
        <v>127</v>
      </c>
      <c r="D15" s="54">
        <v>1581</v>
      </c>
      <c r="E15" s="54" t="s">
        <v>121</v>
      </c>
      <c r="F15" s="105">
        <v>140</v>
      </c>
      <c r="G15" s="119">
        <f t="shared" si="0"/>
        <v>12</v>
      </c>
    </row>
    <row r="16" spans="2:7">
      <c r="B16" s="120" t="s">
        <v>22</v>
      </c>
      <c r="C16" s="72" t="s">
        <v>23</v>
      </c>
      <c r="D16" s="55">
        <v>883</v>
      </c>
      <c r="E16" s="3" t="s">
        <v>0</v>
      </c>
      <c r="F16" s="105">
        <v>139</v>
      </c>
      <c r="G16" s="119">
        <f t="shared" si="0"/>
        <v>14</v>
      </c>
    </row>
    <row r="17" spans="2:7">
      <c r="B17" s="120" t="s">
        <v>128</v>
      </c>
      <c r="C17" s="72" t="s">
        <v>129</v>
      </c>
      <c r="D17" s="55">
        <v>1748</v>
      </c>
      <c r="E17" s="3" t="s">
        <v>121</v>
      </c>
      <c r="F17" s="105">
        <v>138</v>
      </c>
      <c r="G17" s="119">
        <f t="shared" si="0"/>
        <v>15</v>
      </c>
    </row>
    <row r="18" spans="2:7">
      <c r="B18" s="120" t="s">
        <v>67</v>
      </c>
      <c r="C18" s="97" t="s">
        <v>68</v>
      </c>
      <c r="D18" s="59">
        <v>1488</v>
      </c>
      <c r="E18" s="3" t="s">
        <v>54</v>
      </c>
      <c r="F18" s="105">
        <v>136</v>
      </c>
      <c r="G18" s="119">
        <f t="shared" si="0"/>
        <v>16</v>
      </c>
    </row>
    <row r="19" spans="2:7">
      <c r="B19" s="121" t="s">
        <v>130</v>
      </c>
      <c r="C19" s="96" t="s">
        <v>131</v>
      </c>
      <c r="D19" s="54">
        <v>1145</v>
      </c>
      <c r="E19" s="54" t="s">
        <v>121</v>
      </c>
      <c r="F19" s="105">
        <v>136</v>
      </c>
      <c r="G19" s="119">
        <f t="shared" si="0"/>
        <v>16</v>
      </c>
    </row>
    <row r="20" spans="2:7">
      <c r="B20" s="121" t="s">
        <v>69</v>
      </c>
      <c r="C20" s="96" t="s">
        <v>70</v>
      </c>
      <c r="D20" s="54">
        <v>899</v>
      </c>
      <c r="E20" s="54" t="s">
        <v>54</v>
      </c>
      <c r="F20" s="105">
        <v>134</v>
      </c>
      <c r="G20" s="119">
        <f t="shared" si="0"/>
        <v>18</v>
      </c>
    </row>
    <row r="21" spans="2:7">
      <c r="B21" s="120" t="s">
        <v>24</v>
      </c>
      <c r="C21" s="72" t="s">
        <v>25</v>
      </c>
      <c r="D21" s="55">
        <v>492</v>
      </c>
      <c r="E21" s="3" t="s">
        <v>0</v>
      </c>
      <c r="F21" s="105">
        <v>133</v>
      </c>
      <c r="G21" s="119">
        <f t="shared" si="0"/>
        <v>19</v>
      </c>
    </row>
    <row r="22" spans="2:7">
      <c r="B22" s="118" t="s">
        <v>132</v>
      </c>
      <c r="C22" s="94" t="s">
        <v>133</v>
      </c>
      <c r="D22" s="3">
        <v>580</v>
      </c>
      <c r="E22" s="3" t="s">
        <v>121</v>
      </c>
      <c r="F22" s="105">
        <v>132</v>
      </c>
      <c r="G22" s="119">
        <f t="shared" si="0"/>
        <v>20</v>
      </c>
    </row>
    <row r="23" spans="2:7">
      <c r="B23" s="121" t="s">
        <v>71</v>
      </c>
      <c r="C23" s="96" t="s">
        <v>72</v>
      </c>
      <c r="D23" s="54">
        <v>1612</v>
      </c>
      <c r="E23" s="54" t="s">
        <v>54</v>
      </c>
      <c r="F23" s="105">
        <v>132</v>
      </c>
      <c r="G23" s="119">
        <f t="shared" si="0"/>
        <v>20</v>
      </c>
    </row>
    <row r="24" spans="2:7">
      <c r="B24" s="118" t="s">
        <v>134</v>
      </c>
      <c r="C24" s="94" t="s">
        <v>135</v>
      </c>
      <c r="D24" s="3">
        <v>2470</v>
      </c>
      <c r="E24" s="3" t="s">
        <v>121</v>
      </c>
      <c r="F24" s="105">
        <v>131</v>
      </c>
      <c r="G24" s="119">
        <f t="shared" si="0"/>
        <v>22</v>
      </c>
    </row>
    <row r="25" spans="2:7">
      <c r="B25" s="121" t="s">
        <v>73</v>
      </c>
      <c r="C25" s="98" t="s">
        <v>74</v>
      </c>
      <c r="D25" s="54">
        <v>1896</v>
      </c>
      <c r="E25" s="54" t="s">
        <v>54</v>
      </c>
      <c r="F25" s="105">
        <v>131</v>
      </c>
      <c r="G25" s="119">
        <f t="shared" si="0"/>
        <v>22</v>
      </c>
    </row>
    <row r="26" spans="2:7">
      <c r="B26" s="120" t="s">
        <v>208</v>
      </c>
      <c r="C26" s="72" t="s">
        <v>209</v>
      </c>
      <c r="D26" s="55">
        <v>4159</v>
      </c>
      <c r="E26" s="3" t="s">
        <v>121</v>
      </c>
      <c r="F26" s="105">
        <v>131</v>
      </c>
      <c r="G26" s="119">
        <f t="shared" si="0"/>
        <v>22</v>
      </c>
    </row>
    <row r="27" spans="2:7">
      <c r="B27" s="118" t="s">
        <v>26</v>
      </c>
      <c r="C27" s="95" t="s">
        <v>27</v>
      </c>
      <c r="D27" s="4">
        <v>613</v>
      </c>
      <c r="E27" s="3" t="s">
        <v>0</v>
      </c>
      <c r="F27" s="105">
        <v>130</v>
      </c>
      <c r="G27" s="119">
        <f t="shared" si="0"/>
        <v>25</v>
      </c>
    </row>
    <row r="28" spans="2:7">
      <c r="B28" s="118" t="s">
        <v>136</v>
      </c>
      <c r="C28" s="94" t="s">
        <v>137</v>
      </c>
      <c r="D28" s="3">
        <v>887</v>
      </c>
      <c r="E28" s="3" t="s">
        <v>121</v>
      </c>
      <c r="F28" s="105">
        <v>129</v>
      </c>
      <c r="G28" s="119">
        <f t="shared" si="0"/>
        <v>26</v>
      </c>
    </row>
    <row r="29" spans="2:7">
      <c r="B29" s="118" t="s">
        <v>75</v>
      </c>
      <c r="C29" s="94" t="s">
        <v>76</v>
      </c>
      <c r="D29" s="3">
        <v>780</v>
      </c>
      <c r="E29" s="3" t="s">
        <v>54</v>
      </c>
      <c r="F29" s="105">
        <v>129</v>
      </c>
      <c r="G29" s="119">
        <f t="shared" si="0"/>
        <v>26</v>
      </c>
    </row>
    <row r="30" spans="2:7">
      <c r="B30" s="118" t="s">
        <v>77</v>
      </c>
      <c r="C30" s="94" t="s">
        <v>78</v>
      </c>
      <c r="D30" s="3">
        <v>1106</v>
      </c>
      <c r="E30" s="3" t="s">
        <v>54</v>
      </c>
      <c r="F30" s="105">
        <v>129</v>
      </c>
      <c r="G30" s="119">
        <f t="shared" si="0"/>
        <v>26</v>
      </c>
    </row>
    <row r="31" spans="2:7">
      <c r="B31" s="118" t="s">
        <v>79</v>
      </c>
      <c r="C31" s="94" t="s">
        <v>80</v>
      </c>
      <c r="D31" s="3">
        <v>2597</v>
      </c>
      <c r="E31" s="3" t="s">
        <v>54</v>
      </c>
      <c r="F31" s="105">
        <v>128</v>
      </c>
      <c r="G31" s="119">
        <f t="shared" si="0"/>
        <v>29</v>
      </c>
    </row>
    <row r="32" spans="2:7">
      <c r="B32" s="118" t="s">
        <v>81</v>
      </c>
      <c r="C32" s="94" t="s">
        <v>82</v>
      </c>
      <c r="D32" s="3">
        <v>456</v>
      </c>
      <c r="E32" s="3" t="s">
        <v>54</v>
      </c>
      <c r="F32" s="105">
        <v>128</v>
      </c>
      <c r="G32" s="119">
        <f t="shared" si="0"/>
        <v>29</v>
      </c>
    </row>
    <row r="33" spans="2:7">
      <c r="B33" s="118" t="s">
        <v>84</v>
      </c>
      <c r="C33" s="94" t="s">
        <v>85</v>
      </c>
      <c r="D33" s="3">
        <v>1737</v>
      </c>
      <c r="E33" s="3" t="s">
        <v>54</v>
      </c>
      <c r="F33" s="105">
        <v>127</v>
      </c>
      <c r="G33" s="119">
        <f t="shared" si="0"/>
        <v>31</v>
      </c>
    </row>
    <row r="34" spans="2:7">
      <c r="B34" s="118" t="s">
        <v>28</v>
      </c>
      <c r="C34" s="94" t="s">
        <v>29</v>
      </c>
      <c r="D34" s="3">
        <v>319</v>
      </c>
      <c r="E34" s="3" t="s">
        <v>0</v>
      </c>
      <c r="F34" s="105">
        <v>126</v>
      </c>
      <c r="G34" s="119">
        <f t="shared" si="0"/>
        <v>32</v>
      </c>
    </row>
    <row r="35" spans="2:7">
      <c r="B35" s="118" t="s">
        <v>86</v>
      </c>
      <c r="C35" s="94" t="s">
        <v>87</v>
      </c>
      <c r="D35" s="3">
        <v>292</v>
      </c>
      <c r="E35" s="3" t="s">
        <v>54</v>
      </c>
      <c r="F35" s="105">
        <v>126</v>
      </c>
      <c r="G35" s="119">
        <f t="shared" ref="G35:G66" si="1">RANK(F35,$F$3:$F$119,0)</f>
        <v>32</v>
      </c>
    </row>
    <row r="36" spans="2:7">
      <c r="B36" s="118" t="s">
        <v>30</v>
      </c>
      <c r="C36" s="94" t="s">
        <v>31</v>
      </c>
      <c r="D36" s="3">
        <v>1268</v>
      </c>
      <c r="E36" s="3" t="s">
        <v>0</v>
      </c>
      <c r="F36" s="105">
        <v>126</v>
      </c>
      <c r="G36" s="119">
        <f t="shared" si="1"/>
        <v>32</v>
      </c>
    </row>
    <row r="37" spans="2:7">
      <c r="B37" s="118" t="s">
        <v>88</v>
      </c>
      <c r="C37" s="94" t="s">
        <v>89</v>
      </c>
      <c r="D37" s="3">
        <v>1305</v>
      </c>
      <c r="E37" s="3" t="s">
        <v>54</v>
      </c>
      <c r="F37" s="105">
        <v>126</v>
      </c>
      <c r="G37" s="119">
        <f t="shared" si="1"/>
        <v>32</v>
      </c>
    </row>
    <row r="38" spans="2:7">
      <c r="B38" s="118" t="s">
        <v>210</v>
      </c>
      <c r="C38" s="94" t="s">
        <v>211</v>
      </c>
      <c r="D38" s="3">
        <v>1540</v>
      </c>
      <c r="E38" s="3" t="s">
        <v>121</v>
      </c>
      <c r="F38" s="105">
        <v>126</v>
      </c>
      <c r="G38" s="119">
        <f t="shared" si="1"/>
        <v>32</v>
      </c>
    </row>
    <row r="39" spans="2:7">
      <c r="B39" s="118" t="s">
        <v>91</v>
      </c>
      <c r="C39" s="94" t="s">
        <v>92</v>
      </c>
      <c r="D39" s="3">
        <v>763</v>
      </c>
      <c r="E39" s="3" t="s">
        <v>54</v>
      </c>
      <c r="F39" s="105">
        <v>125</v>
      </c>
      <c r="G39" s="119">
        <f t="shared" si="1"/>
        <v>37</v>
      </c>
    </row>
    <row r="40" spans="2:7">
      <c r="B40" s="118" t="s">
        <v>32</v>
      </c>
      <c r="C40" s="94" t="s">
        <v>33</v>
      </c>
      <c r="D40" s="3">
        <v>666</v>
      </c>
      <c r="E40" s="3" t="s">
        <v>0</v>
      </c>
      <c r="F40" s="105">
        <v>124</v>
      </c>
      <c r="G40" s="119">
        <f t="shared" si="1"/>
        <v>38</v>
      </c>
    </row>
    <row r="41" spans="2:7">
      <c r="B41" s="118" t="s">
        <v>93</v>
      </c>
      <c r="C41" s="94" t="s">
        <v>94</v>
      </c>
      <c r="D41" s="3">
        <v>360</v>
      </c>
      <c r="E41" s="3" t="s">
        <v>54</v>
      </c>
      <c r="F41" s="105">
        <v>124</v>
      </c>
      <c r="G41" s="119">
        <f t="shared" si="1"/>
        <v>38</v>
      </c>
    </row>
    <row r="42" spans="2:7">
      <c r="B42" s="118" t="s">
        <v>95</v>
      </c>
      <c r="C42" s="94" t="s">
        <v>96</v>
      </c>
      <c r="D42" s="3">
        <v>554</v>
      </c>
      <c r="E42" s="3" t="s">
        <v>54</v>
      </c>
      <c r="F42" s="105">
        <v>124</v>
      </c>
      <c r="G42" s="119">
        <f t="shared" si="1"/>
        <v>38</v>
      </c>
    </row>
    <row r="43" spans="2:7">
      <c r="B43" s="120" t="s">
        <v>212</v>
      </c>
      <c r="C43" s="72" t="s">
        <v>213</v>
      </c>
      <c r="D43" s="55">
        <v>7848</v>
      </c>
      <c r="E43" s="3" t="s">
        <v>121</v>
      </c>
      <c r="F43" s="105">
        <v>124</v>
      </c>
      <c r="G43" s="119">
        <f t="shared" si="1"/>
        <v>38</v>
      </c>
    </row>
    <row r="44" spans="2:7">
      <c r="B44" s="118" t="s">
        <v>34</v>
      </c>
      <c r="C44" s="94" t="s">
        <v>35</v>
      </c>
      <c r="D44" s="3">
        <v>349</v>
      </c>
      <c r="E44" s="3" t="s">
        <v>0</v>
      </c>
      <c r="F44" s="105">
        <v>123</v>
      </c>
      <c r="G44" s="119">
        <f t="shared" si="1"/>
        <v>42</v>
      </c>
    </row>
    <row r="45" spans="2:7">
      <c r="B45" s="118" t="s">
        <v>36</v>
      </c>
      <c r="C45" s="94" t="s">
        <v>37</v>
      </c>
      <c r="D45" s="3">
        <v>550</v>
      </c>
      <c r="E45" s="3" t="s">
        <v>0</v>
      </c>
      <c r="F45" s="105">
        <v>123</v>
      </c>
      <c r="G45" s="119">
        <f t="shared" si="1"/>
        <v>42</v>
      </c>
    </row>
    <row r="46" spans="2:7">
      <c r="B46" s="120" t="s">
        <v>97</v>
      </c>
      <c r="C46" s="72" t="s">
        <v>98</v>
      </c>
      <c r="D46" s="55">
        <v>2962</v>
      </c>
      <c r="E46" s="3" t="s">
        <v>54</v>
      </c>
      <c r="F46" s="105">
        <v>123</v>
      </c>
      <c r="G46" s="119">
        <f t="shared" si="1"/>
        <v>42</v>
      </c>
    </row>
    <row r="47" spans="2:7">
      <c r="B47" s="118" t="s">
        <v>99</v>
      </c>
      <c r="C47" s="95" t="s">
        <v>100</v>
      </c>
      <c r="D47" s="4">
        <v>602</v>
      </c>
      <c r="E47" s="3" t="s">
        <v>54</v>
      </c>
      <c r="F47" s="105">
        <v>122</v>
      </c>
      <c r="G47" s="119">
        <f t="shared" si="1"/>
        <v>45</v>
      </c>
    </row>
    <row r="48" spans="2:7">
      <c r="B48" s="118" t="s">
        <v>101</v>
      </c>
      <c r="C48" s="94" t="s">
        <v>102</v>
      </c>
      <c r="D48" s="3">
        <v>2760</v>
      </c>
      <c r="E48" s="3" t="s">
        <v>54</v>
      </c>
      <c r="F48" s="105">
        <v>121</v>
      </c>
      <c r="G48" s="119">
        <f t="shared" si="1"/>
        <v>46</v>
      </c>
    </row>
    <row r="49" spans="2:7">
      <c r="B49" s="118" t="s">
        <v>38</v>
      </c>
      <c r="C49" s="94" t="s">
        <v>39</v>
      </c>
      <c r="D49" s="3">
        <v>762</v>
      </c>
      <c r="E49" s="3" t="s">
        <v>0</v>
      </c>
      <c r="F49" s="105">
        <v>121</v>
      </c>
      <c r="G49" s="119">
        <f t="shared" si="1"/>
        <v>46</v>
      </c>
    </row>
    <row r="50" spans="2:7">
      <c r="B50" s="118" t="s">
        <v>103</v>
      </c>
      <c r="C50" s="94" t="s">
        <v>104</v>
      </c>
      <c r="D50" s="3">
        <v>600</v>
      </c>
      <c r="E50" s="3" t="s">
        <v>54</v>
      </c>
      <c r="F50" s="105">
        <v>121</v>
      </c>
      <c r="G50" s="119">
        <f t="shared" si="1"/>
        <v>46</v>
      </c>
    </row>
    <row r="51" spans="2:7">
      <c r="B51" s="118" t="s">
        <v>180</v>
      </c>
      <c r="C51" s="94" t="s">
        <v>181</v>
      </c>
      <c r="D51" s="3">
        <v>1991</v>
      </c>
      <c r="E51" s="3" t="s">
        <v>54</v>
      </c>
      <c r="F51" s="105">
        <v>121</v>
      </c>
      <c r="G51" s="119">
        <f t="shared" si="1"/>
        <v>46</v>
      </c>
    </row>
    <row r="52" spans="2:7">
      <c r="B52" s="118" t="s">
        <v>138</v>
      </c>
      <c r="C52" s="94" t="s">
        <v>139</v>
      </c>
      <c r="D52" s="3">
        <v>255</v>
      </c>
      <c r="E52" s="3" t="s">
        <v>121</v>
      </c>
      <c r="F52" s="105">
        <v>120</v>
      </c>
      <c r="G52" s="119">
        <f t="shared" si="1"/>
        <v>50</v>
      </c>
    </row>
    <row r="53" spans="2:7">
      <c r="B53" s="118" t="s">
        <v>40</v>
      </c>
      <c r="C53" s="94" t="s">
        <v>41</v>
      </c>
      <c r="D53" s="3">
        <v>708</v>
      </c>
      <c r="E53" s="3" t="s">
        <v>0</v>
      </c>
      <c r="F53" s="105">
        <v>120</v>
      </c>
      <c r="G53" s="119">
        <f t="shared" si="1"/>
        <v>50</v>
      </c>
    </row>
    <row r="54" spans="2:7">
      <c r="B54" s="118" t="s">
        <v>105</v>
      </c>
      <c r="C54" s="94" t="s">
        <v>106</v>
      </c>
      <c r="D54" s="3">
        <v>945</v>
      </c>
      <c r="E54" s="3" t="s">
        <v>54</v>
      </c>
      <c r="F54" s="105">
        <v>120</v>
      </c>
      <c r="G54" s="119">
        <f t="shared" si="1"/>
        <v>50</v>
      </c>
    </row>
    <row r="55" spans="2:7">
      <c r="B55" s="118" t="s">
        <v>42</v>
      </c>
      <c r="C55" s="94" t="s">
        <v>43</v>
      </c>
      <c r="D55" s="3">
        <v>700</v>
      </c>
      <c r="E55" s="3" t="s">
        <v>0</v>
      </c>
      <c r="F55" s="105">
        <v>120</v>
      </c>
      <c r="G55" s="119">
        <f t="shared" si="1"/>
        <v>50</v>
      </c>
    </row>
    <row r="56" spans="2:7">
      <c r="B56" s="120" t="s">
        <v>182</v>
      </c>
      <c r="C56" s="72" t="s">
        <v>183</v>
      </c>
      <c r="D56" s="55">
        <v>4656</v>
      </c>
      <c r="E56" s="3" t="s">
        <v>54</v>
      </c>
      <c r="F56" s="105">
        <v>120</v>
      </c>
      <c r="G56" s="119">
        <f t="shared" si="1"/>
        <v>50</v>
      </c>
    </row>
    <row r="57" spans="2:7">
      <c r="B57" s="118" t="s">
        <v>44</v>
      </c>
      <c r="C57" s="94" t="s">
        <v>45</v>
      </c>
      <c r="D57" s="3">
        <v>460</v>
      </c>
      <c r="E57" s="3" t="s">
        <v>0</v>
      </c>
      <c r="F57" s="105">
        <v>119</v>
      </c>
      <c r="G57" s="119">
        <f t="shared" si="1"/>
        <v>55</v>
      </c>
    </row>
    <row r="58" spans="2:7">
      <c r="B58" s="118" t="s">
        <v>107</v>
      </c>
      <c r="C58" s="94" t="s">
        <v>108</v>
      </c>
      <c r="D58" s="3">
        <v>232</v>
      </c>
      <c r="E58" s="3" t="s">
        <v>54</v>
      </c>
      <c r="F58" s="105">
        <v>119</v>
      </c>
      <c r="G58" s="119">
        <f t="shared" si="1"/>
        <v>55</v>
      </c>
    </row>
    <row r="59" spans="2:7">
      <c r="B59" s="118" t="s">
        <v>46</v>
      </c>
      <c r="C59" s="94" t="s">
        <v>47</v>
      </c>
      <c r="D59" s="3">
        <v>1220</v>
      </c>
      <c r="E59" s="3" t="s">
        <v>0</v>
      </c>
      <c r="F59" s="105">
        <v>118</v>
      </c>
      <c r="G59" s="119">
        <f t="shared" si="1"/>
        <v>57</v>
      </c>
    </row>
    <row r="60" spans="2:7">
      <c r="B60" s="118" t="s">
        <v>109</v>
      </c>
      <c r="C60" s="94" t="s">
        <v>110</v>
      </c>
      <c r="D60" s="3">
        <v>1210</v>
      </c>
      <c r="E60" s="3" t="s">
        <v>54</v>
      </c>
      <c r="F60" s="105">
        <v>118</v>
      </c>
      <c r="G60" s="119">
        <f t="shared" si="1"/>
        <v>57</v>
      </c>
    </row>
    <row r="61" spans="2:7">
      <c r="B61" s="121" t="s">
        <v>224</v>
      </c>
      <c r="C61" s="96" t="s">
        <v>225</v>
      </c>
      <c r="D61" s="54">
        <v>5462</v>
      </c>
      <c r="E61" s="54" t="s">
        <v>0</v>
      </c>
      <c r="F61" s="105">
        <v>118</v>
      </c>
      <c r="G61" s="119">
        <f t="shared" si="1"/>
        <v>57</v>
      </c>
    </row>
    <row r="62" spans="2:7">
      <c r="B62" s="121" t="s">
        <v>226</v>
      </c>
      <c r="C62" s="96" t="s">
        <v>227</v>
      </c>
      <c r="D62" s="54">
        <v>12222</v>
      </c>
      <c r="E62" s="54" t="s">
        <v>0</v>
      </c>
      <c r="F62" s="105">
        <v>118</v>
      </c>
      <c r="G62" s="119">
        <f t="shared" si="1"/>
        <v>57</v>
      </c>
    </row>
    <row r="63" spans="2:7">
      <c r="B63" s="122" t="s">
        <v>140</v>
      </c>
      <c r="C63" s="99" t="s">
        <v>141</v>
      </c>
      <c r="D63" s="66">
        <v>792</v>
      </c>
      <c r="E63" s="68" t="s">
        <v>121</v>
      </c>
      <c r="F63" s="105">
        <v>117</v>
      </c>
      <c r="G63" s="119">
        <f t="shared" si="1"/>
        <v>61</v>
      </c>
    </row>
    <row r="64" spans="2:7">
      <c r="B64" s="123" t="s">
        <v>184</v>
      </c>
      <c r="C64" s="101" t="s">
        <v>185</v>
      </c>
      <c r="D64" s="69">
        <v>1097</v>
      </c>
      <c r="E64" s="61" t="s">
        <v>54</v>
      </c>
      <c r="F64" s="105">
        <v>117</v>
      </c>
      <c r="G64" s="119">
        <f t="shared" si="1"/>
        <v>61</v>
      </c>
    </row>
    <row r="65" spans="2:7">
      <c r="B65" s="124" t="s">
        <v>228</v>
      </c>
      <c r="C65" s="103" t="s">
        <v>229</v>
      </c>
      <c r="D65" s="78">
        <v>8612</v>
      </c>
      <c r="E65" s="78" t="s">
        <v>0</v>
      </c>
      <c r="F65" s="105">
        <v>117</v>
      </c>
      <c r="G65" s="119">
        <f t="shared" si="1"/>
        <v>61</v>
      </c>
    </row>
    <row r="66" spans="2:7">
      <c r="B66" s="125" t="s">
        <v>142</v>
      </c>
      <c r="C66" s="100" t="s">
        <v>143</v>
      </c>
      <c r="D66" s="61">
        <v>1307</v>
      </c>
      <c r="E66" s="61" t="s">
        <v>121</v>
      </c>
      <c r="F66" s="105">
        <v>116</v>
      </c>
      <c r="G66" s="119">
        <f t="shared" si="1"/>
        <v>64</v>
      </c>
    </row>
    <row r="67" spans="2:7">
      <c r="B67" s="123" t="s">
        <v>152</v>
      </c>
      <c r="C67" s="101" t="s">
        <v>153</v>
      </c>
      <c r="D67" s="69">
        <v>6141</v>
      </c>
      <c r="E67" s="61" t="s">
        <v>0</v>
      </c>
      <c r="F67" s="105">
        <v>116</v>
      </c>
      <c r="G67" s="119">
        <f t="shared" ref="G67:G98" si="2">RANK(F67,$F$3:$F$119,0)</f>
        <v>64</v>
      </c>
    </row>
    <row r="68" spans="2:7">
      <c r="B68" s="126" t="s">
        <v>230</v>
      </c>
      <c r="C68" s="102" t="s">
        <v>231</v>
      </c>
      <c r="D68" s="79">
        <v>12238</v>
      </c>
      <c r="E68" s="79" t="s">
        <v>0</v>
      </c>
      <c r="F68" s="107">
        <v>115</v>
      </c>
      <c r="G68" s="119">
        <f t="shared" si="2"/>
        <v>66</v>
      </c>
    </row>
    <row r="69" spans="2:7">
      <c r="B69" s="121" t="s">
        <v>232</v>
      </c>
      <c r="C69" s="96" t="s">
        <v>233</v>
      </c>
      <c r="D69" s="54">
        <v>2075</v>
      </c>
      <c r="E69" s="54" t="s">
        <v>54</v>
      </c>
      <c r="F69" s="105">
        <v>115</v>
      </c>
      <c r="G69" s="119">
        <f t="shared" si="2"/>
        <v>66</v>
      </c>
    </row>
    <row r="70" spans="2:7">
      <c r="B70" s="118" t="s">
        <v>144</v>
      </c>
      <c r="C70" s="94" t="s">
        <v>145</v>
      </c>
      <c r="D70" s="3">
        <v>165</v>
      </c>
      <c r="E70" s="3" t="s">
        <v>121</v>
      </c>
      <c r="F70" s="105">
        <v>114</v>
      </c>
      <c r="G70" s="119">
        <f t="shared" si="2"/>
        <v>68</v>
      </c>
    </row>
    <row r="71" spans="2:7">
      <c r="B71" s="118" t="s">
        <v>48</v>
      </c>
      <c r="C71" s="94" t="s">
        <v>49</v>
      </c>
      <c r="D71" s="3">
        <v>1067</v>
      </c>
      <c r="E71" s="3" t="s">
        <v>0</v>
      </c>
      <c r="F71" s="105">
        <v>113</v>
      </c>
      <c r="G71" s="119">
        <f t="shared" si="2"/>
        <v>69</v>
      </c>
    </row>
    <row r="72" spans="2:7">
      <c r="B72" s="118" t="s">
        <v>50</v>
      </c>
      <c r="C72" s="94" t="s">
        <v>51</v>
      </c>
      <c r="D72" s="3">
        <v>780</v>
      </c>
      <c r="E72" s="3" t="s">
        <v>0</v>
      </c>
      <c r="F72" s="105">
        <v>113</v>
      </c>
      <c r="G72" s="119">
        <f t="shared" si="2"/>
        <v>69</v>
      </c>
    </row>
    <row r="73" spans="2:7">
      <c r="B73" s="121" t="s">
        <v>111</v>
      </c>
      <c r="C73" s="96" t="s">
        <v>112</v>
      </c>
      <c r="D73" s="54">
        <v>1061</v>
      </c>
      <c r="E73" s="54" t="s">
        <v>54</v>
      </c>
      <c r="F73" s="105">
        <v>113</v>
      </c>
      <c r="G73" s="119">
        <f t="shared" si="2"/>
        <v>69</v>
      </c>
    </row>
    <row r="74" spans="2:7">
      <c r="B74" s="121" t="s">
        <v>113</v>
      </c>
      <c r="C74" s="96" t="s">
        <v>114</v>
      </c>
      <c r="D74" s="54">
        <v>1403</v>
      </c>
      <c r="E74" s="54" t="s">
        <v>54</v>
      </c>
      <c r="F74" s="105">
        <v>113</v>
      </c>
      <c r="G74" s="119">
        <f t="shared" si="2"/>
        <v>69</v>
      </c>
    </row>
    <row r="75" spans="2:7">
      <c r="B75" s="120" t="s">
        <v>154</v>
      </c>
      <c r="C75" s="72" t="s">
        <v>155</v>
      </c>
      <c r="D75" s="55">
        <v>1875</v>
      </c>
      <c r="E75" s="3" t="s">
        <v>0</v>
      </c>
      <c r="F75" s="105">
        <v>113</v>
      </c>
      <c r="G75" s="119">
        <f t="shared" si="2"/>
        <v>69</v>
      </c>
    </row>
    <row r="76" spans="2:7">
      <c r="B76" s="121" t="s">
        <v>234</v>
      </c>
      <c r="C76" s="96" t="s">
        <v>235</v>
      </c>
      <c r="D76" s="54">
        <v>8160</v>
      </c>
      <c r="E76" s="54" t="s">
        <v>54</v>
      </c>
      <c r="F76" s="108">
        <v>113</v>
      </c>
      <c r="G76" s="119">
        <f t="shared" si="2"/>
        <v>69</v>
      </c>
    </row>
    <row r="77" spans="2:7">
      <c r="B77" s="120" t="s">
        <v>186</v>
      </c>
      <c r="C77" s="72" t="s">
        <v>187</v>
      </c>
      <c r="D77" s="55">
        <v>3640</v>
      </c>
      <c r="E77" s="3" t="s">
        <v>54</v>
      </c>
      <c r="F77" s="105">
        <v>112</v>
      </c>
      <c r="G77" s="119">
        <f t="shared" si="2"/>
        <v>75</v>
      </c>
    </row>
    <row r="78" spans="2:7">
      <c r="B78" s="118" t="s">
        <v>146</v>
      </c>
      <c r="C78" s="94" t="s">
        <v>147</v>
      </c>
      <c r="D78" s="3">
        <v>561</v>
      </c>
      <c r="E78" s="3" t="s">
        <v>121</v>
      </c>
      <c r="F78" s="105">
        <v>111</v>
      </c>
      <c r="G78" s="119">
        <f t="shared" si="2"/>
        <v>76</v>
      </c>
    </row>
    <row r="79" spans="2:7">
      <c r="B79" s="120" t="s">
        <v>188</v>
      </c>
      <c r="C79" s="72" t="s">
        <v>189</v>
      </c>
      <c r="D79" s="55">
        <v>8053</v>
      </c>
      <c r="E79" s="3" t="s">
        <v>54</v>
      </c>
      <c r="F79" s="105">
        <v>111</v>
      </c>
      <c r="G79" s="119">
        <f t="shared" si="2"/>
        <v>76</v>
      </c>
    </row>
    <row r="80" spans="2:7">
      <c r="B80" s="121" t="s">
        <v>236</v>
      </c>
      <c r="C80" s="96" t="s">
        <v>237</v>
      </c>
      <c r="D80" s="54">
        <v>20897</v>
      </c>
      <c r="E80" s="54" t="s">
        <v>54</v>
      </c>
      <c r="F80" s="105">
        <v>111</v>
      </c>
      <c r="G80" s="119">
        <f t="shared" si="2"/>
        <v>76</v>
      </c>
    </row>
    <row r="81" spans="2:7">
      <c r="B81" s="120" t="s">
        <v>156</v>
      </c>
      <c r="C81" s="72" t="s">
        <v>157</v>
      </c>
      <c r="D81" s="55">
        <v>5972</v>
      </c>
      <c r="E81" s="3" t="s">
        <v>0</v>
      </c>
      <c r="F81" s="105">
        <v>110</v>
      </c>
      <c r="G81" s="119">
        <f t="shared" si="2"/>
        <v>79</v>
      </c>
    </row>
    <row r="82" spans="2:7">
      <c r="B82" s="120" t="s">
        <v>190</v>
      </c>
      <c r="C82" s="72" t="s">
        <v>191</v>
      </c>
      <c r="D82" s="55">
        <v>838</v>
      </c>
      <c r="E82" s="3" t="s">
        <v>54</v>
      </c>
      <c r="F82" s="105">
        <v>110</v>
      </c>
      <c r="G82" s="119">
        <f t="shared" si="2"/>
        <v>79</v>
      </c>
    </row>
    <row r="83" spans="2:7">
      <c r="B83" s="120" t="s">
        <v>158</v>
      </c>
      <c r="C83" s="72" t="s">
        <v>159</v>
      </c>
      <c r="D83" s="55">
        <v>2604</v>
      </c>
      <c r="E83" s="3" t="s">
        <v>0</v>
      </c>
      <c r="F83" s="105">
        <v>110</v>
      </c>
      <c r="G83" s="119">
        <f t="shared" si="2"/>
        <v>79</v>
      </c>
    </row>
    <row r="84" spans="2:7">
      <c r="B84" s="121" t="s">
        <v>238</v>
      </c>
      <c r="C84" s="96" t="s">
        <v>239</v>
      </c>
      <c r="D84" s="54">
        <v>8956</v>
      </c>
      <c r="E84" s="54" t="s">
        <v>54</v>
      </c>
      <c r="F84" s="108">
        <v>110</v>
      </c>
      <c r="G84" s="119">
        <f t="shared" si="2"/>
        <v>79</v>
      </c>
    </row>
    <row r="85" spans="2:7">
      <c r="B85" s="120" t="s">
        <v>240</v>
      </c>
      <c r="C85" s="72" t="s">
        <v>241</v>
      </c>
      <c r="D85" s="55">
        <v>10394</v>
      </c>
      <c r="E85" s="3" t="s">
        <v>54</v>
      </c>
      <c r="F85" s="108">
        <v>110</v>
      </c>
      <c r="G85" s="119">
        <f t="shared" si="2"/>
        <v>79</v>
      </c>
    </row>
    <row r="86" spans="2:7">
      <c r="B86" s="118" t="s">
        <v>115</v>
      </c>
      <c r="C86" s="95" t="s">
        <v>116</v>
      </c>
      <c r="D86" s="4">
        <v>393</v>
      </c>
      <c r="E86" s="3" t="s">
        <v>54</v>
      </c>
      <c r="F86" s="105">
        <v>109</v>
      </c>
      <c r="G86" s="119">
        <f t="shared" si="2"/>
        <v>84</v>
      </c>
    </row>
    <row r="87" spans="2:7">
      <c r="B87" s="120" t="s">
        <v>192</v>
      </c>
      <c r="C87" s="72" t="s">
        <v>193</v>
      </c>
      <c r="D87" s="55">
        <v>3220</v>
      </c>
      <c r="E87" s="3" t="s">
        <v>54</v>
      </c>
      <c r="F87" s="105">
        <v>109</v>
      </c>
      <c r="G87" s="119">
        <f t="shared" si="2"/>
        <v>84</v>
      </c>
    </row>
    <row r="88" spans="2:7">
      <c r="B88" s="120" t="s">
        <v>214</v>
      </c>
      <c r="C88" s="72" t="s">
        <v>215</v>
      </c>
      <c r="D88" s="54">
        <v>1248</v>
      </c>
      <c r="E88" s="11" t="s">
        <v>121</v>
      </c>
      <c r="F88" s="105">
        <v>109</v>
      </c>
      <c r="G88" s="119">
        <f t="shared" si="2"/>
        <v>84</v>
      </c>
    </row>
    <row r="89" spans="2:7">
      <c r="B89" s="120" t="s">
        <v>194</v>
      </c>
      <c r="C89" s="72" t="s">
        <v>195</v>
      </c>
      <c r="D89" s="55">
        <v>2930</v>
      </c>
      <c r="E89" s="3" t="s">
        <v>54</v>
      </c>
      <c r="F89" s="108">
        <v>109</v>
      </c>
      <c r="G89" s="119">
        <f t="shared" si="2"/>
        <v>84</v>
      </c>
    </row>
    <row r="90" spans="2:7">
      <c r="B90" s="120" t="s">
        <v>160</v>
      </c>
      <c r="C90" s="72" t="s">
        <v>161</v>
      </c>
      <c r="D90" s="55">
        <v>1386</v>
      </c>
      <c r="E90" s="3" t="s">
        <v>0</v>
      </c>
      <c r="F90" s="105">
        <v>108</v>
      </c>
      <c r="G90" s="119">
        <f t="shared" si="2"/>
        <v>88</v>
      </c>
    </row>
    <row r="91" spans="2:7">
      <c r="B91" s="120" t="s">
        <v>162</v>
      </c>
      <c r="C91" s="72" t="s">
        <v>163</v>
      </c>
      <c r="D91" s="55">
        <v>3569</v>
      </c>
      <c r="E91" s="3" t="s">
        <v>0</v>
      </c>
      <c r="F91" s="105">
        <v>108</v>
      </c>
      <c r="G91" s="119">
        <f t="shared" si="2"/>
        <v>88</v>
      </c>
    </row>
    <row r="92" spans="2:7">
      <c r="B92" s="118" t="s">
        <v>117</v>
      </c>
      <c r="C92" s="95" t="s">
        <v>118</v>
      </c>
      <c r="D92" s="4">
        <v>622</v>
      </c>
      <c r="E92" s="3" t="s">
        <v>54</v>
      </c>
      <c r="F92" s="105">
        <v>107</v>
      </c>
      <c r="G92" s="119">
        <f t="shared" si="2"/>
        <v>90</v>
      </c>
    </row>
    <row r="93" spans="2:7">
      <c r="B93" s="118" t="s">
        <v>52</v>
      </c>
      <c r="C93" s="94" t="s">
        <v>53</v>
      </c>
      <c r="D93" s="3">
        <v>676</v>
      </c>
      <c r="E93" s="3" t="s">
        <v>0</v>
      </c>
      <c r="F93" s="105">
        <v>104</v>
      </c>
      <c r="G93" s="119">
        <f t="shared" si="2"/>
        <v>91</v>
      </c>
    </row>
    <row r="94" spans="2:7">
      <c r="B94" s="120" t="s">
        <v>164</v>
      </c>
      <c r="C94" s="72" t="s">
        <v>165</v>
      </c>
      <c r="D94" s="55">
        <v>3428</v>
      </c>
      <c r="E94" s="3" t="s">
        <v>0</v>
      </c>
      <c r="F94" s="105">
        <v>104</v>
      </c>
      <c r="G94" s="119">
        <f t="shared" si="2"/>
        <v>91</v>
      </c>
    </row>
    <row r="95" spans="2:7">
      <c r="B95" s="120" t="s">
        <v>216</v>
      </c>
      <c r="C95" s="72" t="s">
        <v>217</v>
      </c>
      <c r="D95" s="55">
        <v>1338</v>
      </c>
      <c r="E95" s="3" t="s">
        <v>121</v>
      </c>
      <c r="F95" s="105">
        <v>104</v>
      </c>
      <c r="G95" s="119">
        <f t="shared" si="2"/>
        <v>91</v>
      </c>
    </row>
    <row r="96" spans="2:7">
      <c r="B96" s="121" t="s">
        <v>250</v>
      </c>
      <c r="C96" s="96" t="s">
        <v>251</v>
      </c>
      <c r="D96" s="54">
        <v>13950</v>
      </c>
      <c r="E96" s="54" t="s">
        <v>121</v>
      </c>
      <c r="F96" s="105">
        <v>103</v>
      </c>
      <c r="G96" s="119">
        <f t="shared" si="2"/>
        <v>94</v>
      </c>
    </row>
    <row r="97" spans="2:7">
      <c r="B97" s="120" t="s">
        <v>166</v>
      </c>
      <c r="C97" s="72" t="s">
        <v>167</v>
      </c>
      <c r="D97" s="55">
        <v>4275</v>
      </c>
      <c r="E97" s="3" t="s">
        <v>0</v>
      </c>
      <c r="F97" s="105">
        <v>102</v>
      </c>
      <c r="G97" s="119">
        <f t="shared" si="2"/>
        <v>95</v>
      </c>
    </row>
    <row r="98" spans="2:7">
      <c r="B98" s="120" t="s">
        <v>168</v>
      </c>
      <c r="C98" s="72" t="s">
        <v>169</v>
      </c>
      <c r="D98" s="55">
        <v>2727</v>
      </c>
      <c r="E98" s="3" t="s">
        <v>0</v>
      </c>
      <c r="F98" s="105">
        <v>102</v>
      </c>
      <c r="G98" s="119">
        <f t="shared" si="2"/>
        <v>95</v>
      </c>
    </row>
    <row r="99" spans="2:7">
      <c r="B99" s="121" t="s">
        <v>242</v>
      </c>
      <c r="C99" s="96" t="s">
        <v>243</v>
      </c>
      <c r="D99" s="54">
        <v>9566</v>
      </c>
      <c r="E99" s="54" t="s">
        <v>54</v>
      </c>
      <c r="F99" s="105">
        <v>102</v>
      </c>
      <c r="G99" s="119">
        <f t="shared" ref="G99:G130" si="3">RANK(F99,$F$3:$F$119,0)</f>
        <v>95</v>
      </c>
    </row>
    <row r="100" spans="2:7">
      <c r="B100" s="118" t="s">
        <v>148</v>
      </c>
      <c r="C100" s="95" t="s">
        <v>149</v>
      </c>
      <c r="D100" s="4">
        <v>580</v>
      </c>
      <c r="E100" s="3" t="s">
        <v>121</v>
      </c>
      <c r="F100" s="105">
        <v>101</v>
      </c>
      <c r="G100" s="119">
        <f t="shared" si="3"/>
        <v>98</v>
      </c>
    </row>
    <row r="101" spans="2:7">
      <c r="B101" s="120" t="s">
        <v>150</v>
      </c>
      <c r="C101" s="72" t="s">
        <v>151</v>
      </c>
      <c r="D101" s="55">
        <v>2630</v>
      </c>
      <c r="E101" s="3" t="s">
        <v>121</v>
      </c>
      <c r="F101" s="105">
        <v>100</v>
      </c>
      <c r="G101" s="119">
        <f t="shared" si="3"/>
        <v>99</v>
      </c>
    </row>
    <row r="102" spans="2:7">
      <c r="B102" s="120" t="s">
        <v>196</v>
      </c>
      <c r="C102" s="72" t="s">
        <v>197</v>
      </c>
      <c r="D102" s="55">
        <v>4045</v>
      </c>
      <c r="E102" s="3" t="s">
        <v>54</v>
      </c>
      <c r="F102" s="105">
        <v>100</v>
      </c>
      <c r="G102" s="119">
        <f t="shared" si="3"/>
        <v>99</v>
      </c>
    </row>
    <row r="103" spans="2:7">
      <c r="B103" s="120" t="s">
        <v>198</v>
      </c>
      <c r="C103" s="72" t="s">
        <v>199</v>
      </c>
      <c r="D103" s="55">
        <v>1816</v>
      </c>
      <c r="E103" s="3" t="s">
        <v>54</v>
      </c>
      <c r="F103" s="105">
        <v>98</v>
      </c>
      <c r="G103" s="119">
        <f t="shared" si="3"/>
        <v>101</v>
      </c>
    </row>
    <row r="104" spans="2:7">
      <c r="B104" s="120" t="s">
        <v>200</v>
      </c>
      <c r="C104" s="72" t="s">
        <v>201</v>
      </c>
      <c r="D104" s="55">
        <v>2811</v>
      </c>
      <c r="E104" s="3" t="s">
        <v>54</v>
      </c>
      <c r="F104" s="105">
        <v>98</v>
      </c>
      <c r="G104" s="119">
        <f t="shared" si="3"/>
        <v>101</v>
      </c>
    </row>
    <row r="105" spans="2:7">
      <c r="B105" s="120" t="s">
        <v>218</v>
      </c>
      <c r="C105" s="72" t="s">
        <v>219</v>
      </c>
      <c r="D105" s="55">
        <v>2317</v>
      </c>
      <c r="E105" s="3" t="s">
        <v>121</v>
      </c>
      <c r="F105" s="105">
        <v>97</v>
      </c>
      <c r="G105" s="119">
        <f t="shared" si="3"/>
        <v>103</v>
      </c>
    </row>
    <row r="106" spans="2:7">
      <c r="B106" s="120" t="s">
        <v>220</v>
      </c>
      <c r="C106" s="72" t="s">
        <v>221</v>
      </c>
      <c r="D106" s="55">
        <v>4172</v>
      </c>
      <c r="E106" s="3" t="s">
        <v>121</v>
      </c>
      <c r="F106" s="105">
        <v>97</v>
      </c>
      <c r="G106" s="119">
        <f t="shared" si="3"/>
        <v>103</v>
      </c>
    </row>
    <row r="107" spans="2:7">
      <c r="B107" s="121" t="s">
        <v>244</v>
      </c>
      <c r="C107" s="96" t="s">
        <v>245</v>
      </c>
      <c r="D107" s="54">
        <v>10584</v>
      </c>
      <c r="E107" s="54" t="s">
        <v>54</v>
      </c>
      <c r="F107" s="105">
        <v>97</v>
      </c>
      <c r="G107" s="119">
        <f t="shared" si="3"/>
        <v>103</v>
      </c>
    </row>
    <row r="108" spans="2:7">
      <c r="B108" s="118" t="s">
        <v>202</v>
      </c>
      <c r="C108" s="94" t="s">
        <v>203</v>
      </c>
      <c r="D108" s="3">
        <v>2359</v>
      </c>
      <c r="E108" s="3" t="s">
        <v>54</v>
      </c>
      <c r="F108" s="105">
        <v>96</v>
      </c>
      <c r="G108" s="119">
        <f t="shared" si="3"/>
        <v>106</v>
      </c>
    </row>
    <row r="109" spans="2:7">
      <c r="B109" s="118" t="s">
        <v>170</v>
      </c>
      <c r="C109" s="94" t="s">
        <v>171</v>
      </c>
      <c r="D109" s="3">
        <v>5726</v>
      </c>
      <c r="E109" s="3" t="s">
        <v>0</v>
      </c>
      <c r="F109" s="105">
        <v>96</v>
      </c>
      <c r="G109" s="119">
        <f t="shared" si="3"/>
        <v>106</v>
      </c>
    </row>
    <row r="110" spans="2:7">
      <c r="B110" s="118" t="s">
        <v>172</v>
      </c>
      <c r="C110" s="94" t="s">
        <v>173</v>
      </c>
      <c r="D110" s="3">
        <v>6545</v>
      </c>
      <c r="E110" s="3" t="s">
        <v>0</v>
      </c>
      <c r="F110" s="105">
        <v>96</v>
      </c>
      <c r="G110" s="119">
        <f t="shared" si="3"/>
        <v>106</v>
      </c>
    </row>
    <row r="111" spans="2:7">
      <c r="B111" s="121" t="s">
        <v>252</v>
      </c>
      <c r="C111" s="96" t="s">
        <v>253</v>
      </c>
      <c r="D111" s="54">
        <v>4959</v>
      </c>
      <c r="E111" s="54" t="s">
        <v>121</v>
      </c>
      <c r="F111" s="109">
        <v>96</v>
      </c>
      <c r="G111" s="119">
        <f t="shared" si="3"/>
        <v>106</v>
      </c>
    </row>
    <row r="112" spans="2:7">
      <c r="B112" s="118" t="s">
        <v>204</v>
      </c>
      <c r="C112" s="94" t="s">
        <v>205</v>
      </c>
      <c r="D112" s="3">
        <v>6679</v>
      </c>
      <c r="E112" s="3" t="s">
        <v>54</v>
      </c>
      <c r="F112" s="105">
        <v>95</v>
      </c>
      <c r="G112" s="119">
        <f t="shared" si="3"/>
        <v>110</v>
      </c>
    </row>
    <row r="113" spans="2:7">
      <c r="B113" s="121" t="s">
        <v>246</v>
      </c>
      <c r="C113" s="96" t="s">
        <v>247</v>
      </c>
      <c r="D113" s="54">
        <v>10427</v>
      </c>
      <c r="E113" s="54" t="s">
        <v>54</v>
      </c>
      <c r="F113" s="105">
        <v>95</v>
      </c>
      <c r="G113" s="119">
        <f t="shared" si="3"/>
        <v>110</v>
      </c>
    </row>
    <row r="114" spans="2:7">
      <c r="B114" s="118" t="s">
        <v>206</v>
      </c>
      <c r="C114" s="94" t="s">
        <v>207</v>
      </c>
      <c r="D114" s="3">
        <v>1380</v>
      </c>
      <c r="E114" s="3" t="s">
        <v>54</v>
      </c>
      <c r="F114" s="105">
        <v>94</v>
      </c>
      <c r="G114" s="119">
        <f t="shared" si="3"/>
        <v>112</v>
      </c>
    </row>
    <row r="115" spans="2:7">
      <c r="B115" s="118" t="s">
        <v>174</v>
      </c>
      <c r="C115" s="94" t="s">
        <v>175</v>
      </c>
      <c r="D115" s="3">
        <v>5875</v>
      </c>
      <c r="E115" s="3" t="s">
        <v>0</v>
      </c>
      <c r="F115" s="105">
        <v>94</v>
      </c>
      <c r="G115" s="119">
        <f t="shared" si="3"/>
        <v>112</v>
      </c>
    </row>
    <row r="116" spans="2:7">
      <c r="B116" s="118" t="s">
        <v>222</v>
      </c>
      <c r="C116" s="94" t="s">
        <v>223</v>
      </c>
      <c r="D116" s="3">
        <v>2471</v>
      </c>
      <c r="E116" s="3" t="s">
        <v>121</v>
      </c>
      <c r="F116" s="105">
        <v>87</v>
      </c>
      <c r="G116" s="119">
        <f t="shared" si="3"/>
        <v>114</v>
      </c>
    </row>
    <row r="117" spans="2:7">
      <c r="B117" s="118" t="s">
        <v>176</v>
      </c>
      <c r="C117" s="94" t="s">
        <v>177</v>
      </c>
      <c r="D117" s="3">
        <v>4420</v>
      </c>
      <c r="E117" s="3" t="s">
        <v>0</v>
      </c>
      <c r="F117" s="105">
        <v>85</v>
      </c>
      <c r="G117" s="119">
        <f t="shared" si="3"/>
        <v>115</v>
      </c>
    </row>
    <row r="118" spans="2:7">
      <c r="B118" s="118" t="s">
        <v>178</v>
      </c>
      <c r="C118" s="94" t="s">
        <v>179</v>
      </c>
      <c r="D118" s="3">
        <v>3072</v>
      </c>
      <c r="E118" s="3" t="s">
        <v>0</v>
      </c>
      <c r="F118" s="105">
        <v>80</v>
      </c>
      <c r="G118" s="119">
        <f t="shared" si="3"/>
        <v>116</v>
      </c>
    </row>
    <row r="119" spans="2:7">
      <c r="B119" s="127" t="s">
        <v>248</v>
      </c>
      <c r="C119" s="128" t="s">
        <v>249</v>
      </c>
      <c r="D119" s="129">
        <v>5600</v>
      </c>
      <c r="E119" s="129" t="s">
        <v>54</v>
      </c>
      <c r="F119" s="130">
        <v>78</v>
      </c>
      <c r="G119" s="131">
        <f t="shared" si="3"/>
        <v>117</v>
      </c>
    </row>
  </sheetData>
  <autoFilter ref="A2:H119" xr:uid="{B526D025-529E-49A3-AE9C-3FC36D6F256E}"/>
  <conditionalFormatting sqref="E2:E104">
    <cfRule type="containsText" dxfId="38" priority="7" operator="containsText" text="Southern">
      <formula>NOT(ISERROR(SEARCH("Southern",E2)))</formula>
    </cfRule>
  </conditionalFormatting>
  <conditionalFormatting sqref="E2:E118">
    <cfRule type="containsText" dxfId="37" priority="4" operator="containsText" text="Northern">
      <formula>NOT(ISERROR(SEARCH("Northern",E2)))</formula>
    </cfRule>
  </conditionalFormatting>
  <conditionalFormatting sqref="E2:E119">
    <cfRule type="containsText" dxfId="36" priority="1" operator="containsText" text="Central">
      <formula>NOT(ISERROR(SEARCH("Central",E2)))</formula>
    </cfRule>
  </conditionalFormatting>
  <conditionalFormatting sqref="E105:E119">
    <cfRule type="containsText" dxfId="35" priority="3" operator="containsText" text="Southern">
      <formula>NOT(ISERROR(SEARCH("Southern",E105)))</formula>
    </cfRule>
  </conditionalFormatting>
  <conditionalFormatting sqref="E119">
    <cfRule type="containsText" dxfId="34" priority="2" operator="containsText" text="Northern">
      <formula>NOT(ISERROR(SEARCH("Northern",E119)))</formula>
    </cfRule>
  </conditionalFormatting>
  <conditionalFormatting sqref="F1:F1048576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:F22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:F114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3:F49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2:F63 F50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5:F78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9:F86 F88:F93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4:F101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2:F105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6:F111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3:F114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5:F1048576 F1:F2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5:F1048576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8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32EF7-480E-45D7-9DE1-0669FB2DD1DC}">
  <sheetPr>
    <tabColor theme="9" tint="0.59999389629810485"/>
  </sheetPr>
  <dimension ref="B2:AU47"/>
  <sheetViews>
    <sheetView topLeftCell="A26" workbookViewId="0">
      <selection activeCell="D55" sqref="D55"/>
    </sheetView>
  </sheetViews>
  <sheetFormatPr defaultRowHeight="15"/>
  <cols>
    <col min="3" max="3" width="69.7109375" bestFit="1" customWidth="1"/>
    <col min="6" max="6" width="10.5703125" bestFit="1" customWidth="1"/>
    <col min="16" max="16" width="15.42578125" customWidth="1"/>
    <col min="17" max="17" width="14.28515625" customWidth="1"/>
    <col min="18" max="18" width="16.140625" customWidth="1"/>
    <col min="19" max="19" width="61.7109375" bestFit="1" customWidth="1"/>
    <col min="35" max="35" width="35.5703125" bestFit="1" customWidth="1"/>
  </cols>
  <sheetData>
    <row r="2" spans="2:47" ht="15.75" thickBot="1">
      <c r="B2" s="10" t="s">
        <v>255</v>
      </c>
      <c r="P2" t="s">
        <v>256</v>
      </c>
      <c r="AH2" s="10" t="s">
        <v>257</v>
      </c>
    </row>
    <row r="3" spans="2:47" ht="45.75" thickBot="1">
      <c r="B3" s="29" t="s">
        <v>1</v>
      </c>
      <c r="C3" s="38" t="s">
        <v>2</v>
      </c>
      <c r="D3" s="39" t="s">
        <v>3</v>
      </c>
      <c r="E3" s="57" t="s">
        <v>4</v>
      </c>
      <c r="F3" s="39" t="s">
        <v>5</v>
      </c>
      <c r="G3" s="40" t="s">
        <v>6</v>
      </c>
      <c r="H3" s="19" t="s">
        <v>7</v>
      </c>
      <c r="I3" s="20" t="s">
        <v>8</v>
      </c>
      <c r="J3" s="25" t="s">
        <v>9</v>
      </c>
      <c r="K3" s="21" t="s">
        <v>10</v>
      </c>
      <c r="L3" s="26" t="s">
        <v>11</v>
      </c>
      <c r="M3" s="14" t="s">
        <v>12</v>
      </c>
      <c r="N3" s="27" t="s">
        <v>258</v>
      </c>
      <c r="O3" s="45" t="s">
        <v>14</v>
      </c>
      <c r="P3" s="44" t="s">
        <v>259</v>
      </c>
      <c r="Q3" s="36" t="s">
        <v>260</v>
      </c>
      <c r="R3" s="37" t="s">
        <v>261</v>
      </c>
      <c r="AH3" s="29" t="s">
        <v>1</v>
      </c>
      <c r="AI3" s="30" t="s">
        <v>2</v>
      </c>
      <c r="AJ3" s="30" t="s">
        <v>3</v>
      </c>
      <c r="AK3" s="27" t="s">
        <v>4</v>
      </c>
      <c r="AL3" s="30" t="s">
        <v>5</v>
      </c>
      <c r="AM3" s="18" t="s">
        <v>6</v>
      </c>
      <c r="AN3" s="19" t="s">
        <v>7</v>
      </c>
      <c r="AO3" s="20" t="s">
        <v>8</v>
      </c>
      <c r="AP3" s="25" t="s">
        <v>9</v>
      </c>
      <c r="AQ3" s="21" t="s">
        <v>10</v>
      </c>
      <c r="AR3" s="26" t="s">
        <v>11</v>
      </c>
      <c r="AS3" s="14" t="s">
        <v>12</v>
      </c>
      <c r="AT3" s="27" t="s">
        <v>254</v>
      </c>
      <c r="AU3" s="28" t="s">
        <v>14</v>
      </c>
    </row>
    <row r="4" spans="2:47" ht="15.75" thickBot="1">
      <c r="B4" s="2" t="s">
        <v>15</v>
      </c>
      <c r="C4" s="3" t="s">
        <v>16</v>
      </c>
      <c r="D4" s="3">
        <v>1152</v>
      </c>
      <c r="E4" s="15" t="s">
        <v>0</v>
      </c>
      <c r="F4" s="15" t="s">
        <v>17</v>
      </c>
      <c r="G4" s="7">
        <v>29</v>
      </c>
      <c r="H4" s="7">
        <v>29</v>
      </c>
      <c r="I4" s="7">
        <v>30</v>
      </c>
      <c r="J4" s="7">
        <v>10</v>
      </c>
      <c r="K4" s="7">
        <v>16</v>
      </c>
      <c r="L4" s="7">
        <v>29</v>
      </c>
      <c r="M4" s="8">
        <v>143</v>
      </c>
      <c r="N4" s="9">
        <v>3</v>
      </c>
      <c r="O4" s="22">
        <f>RANK(M4,$M$4:$M22,0)</f>
        <v>1</v>
      </c>
      <c r="P4" s="46">
        <f>SUM(D4*1000)</f>
        <v>1152000</v>
      </c>
      <c r="Q4" s="47">
        <f>SUM(D4*2000)</f>
        <v>2304000</v>
      </c>
      <c r="R4" s="48">
        <f>SUM(D4*3000)</f>
        <v>3456000</v>
      </c>
      <c r="AH4" s="13" t="s">
        <v>224</v>
      </c>
      <c r="AI4" s="13" t="s">
        <v>225</v>
      </c>
      <c r="AJ4" s="13">
        <v>5462</v>
      </c>
      <c r="AK4" s="13" t="s">
        <v>0</v>
      </c>
      <c r="AL4" s="13" t="s">
        <v>83</v>
      </c>
      <c r="AM4" s="7">
        <v>24</v>
      </c>
      <c r="AN4" s="7">
        <v>26</v>
      </c>
      <c r="AO4" s="7">
        <v>28</v>
      </c>
      <c r="AP4" s="7">
        <v>10</v>
      </c>
      <c r="AQ4" s="7">
        <v>16</v>
      </c>
      <c r="AR4" s="7">
        <v>14</v>
      </c>
      <c r="AS4" s="8">
        <v>118</v>
      </c>
      <c r="AT4" s="9">
        <v>1</v>
      </c>
      <c r="AU4">
        <v>1</v>
      </c>
    </row>
    <row r="5" spans="2:47" ht="15.75" thickBot="1">
      <c r="B5" s="2" t="s">
        <v>18</v>
      </c>
      <c r="C5" s="4" t="s">
        <v>19</v>
      </c>
      <c r="D5" s="4">
        <v>771</v>
      </c>
      <c r="E5" s="3" t="s">
        <v>0</v>
      </c>
      <c r="F5" s="3" t="s">
        <v>17</v>
      </c>
      <c r="G5" s="7">
        <v>28</v>
      </c>
      <c r="H5" s="7">
        <v>33</v>
      </c>
      <c r="I5" s="7">
        <v>38</v>
      </c>
      <c r="J5" s="7">
        <v>4</v>
      </c>
      <c r="K5" s="7">
        <v>12</v>
      </c>
      <c r="L5" s="7">
        <v>28</v>
      </c>
      <c r="M5" s="8">
        <v>143</v>
      </c>
      <c r="N5" s="9">
        <v>3</v>
      </c>
      <c r="O5" s="22">
        <f>RANK(M5,$M$4:$M22,0)</f>
        <v>1</v>
      </c>
      <c r="P5" s="46">
        <f t="shared" ref="P5:P22" si="0">SUM(D5*1000)</f>
        <v>771000</v>
      </c>
      <c r="Q5" s="47">
        <f t="shared" ref="Q5:Q22" si="1">SUM(D5*2000)</f>
        <v>1542000</v>
      </c>
      <c r="R5" s="48">
        <f t="shared" ref="R5:R22" si="2">SUM(D5*3000)</f>
        <v>2313000</v>
      </c>
      <c r="AH5" s="13" t="s">
        <v>226</v>
      </c>
      <c r="AI5" s="13" t="s">
        <v>227</v>
      </c>
      <c r="AJ5" s="13">
        <v>12222</v>
      </c>
      <c r="AK5" s="13" t="s">
        <v>0</v>
      </c>
      <c r="AL5" s="13" t="s">
        <v>83</v>
      </c>
      <c r="AM5" s="7">
        <v>28</v>
      </c>
      <c r="AN5" s="7">
        <v>25</v>
      </c>
      <c r="AO5" s="7">
        <v>22</v>
      </c>
      <c r="AP5" s="7">
        <v>6</v>
      </c>
      <c r="AQ5" s="7">
        <v>18</v>
      </c>
      <c r="AR5" s="7">
        <v>19</v>
      </c>
      <c r="AS5" s="8">
        <v>118</v>
      </c>
      <c r="AT5" s="9">
        <v>1</v>
      </c>
      <c r="AU5">
        <v>1</v>
      </c>
    </row>
    <row r="6" spans="2:47" ht="15.75" thickBot="1">
      <c r="B6" s="58" t="s">
        <v>20</v>
      </c>
      <c r="C6" s="55" t="s">
        <v>21</v>
      </c>
      <c r="D6" s="3">
        <v>811</v>
      </c>
      <c r="E6" s="3" t="s">
        <v>0</v>
      </c>
      <c r="F6" s="3" t="s">
        <v>17</v>
      </c>
      <c r="G6" s="7">
        <v>27</v>
      </c>
      <c r="H6" s="7">
        <v>30</v>
      </c>
      <c r="I6" s="7">
        <v>36</v>
      </c>
      <c r="J6" s="7">
        <v>2</v>
      </c>
      <c r="K6" s="7">
        <v>16</v>
      </c>
      <c r="L6" s="7">
        <v>31</v>
      </c>
      <c r="M6" s="8">
        <v>142</v>
      </c>
      <c r="N6" s="9">
        <v>7</v>
      </c>
      <c r="O6" s="22">
        <f>RANK(M6,$M$4:$M22,0)</f>
        <v>3</v>
      </c>
      <c r="P6" s="46">
        <f t="shared" si="0"/>
        <v>811000</v>
      </c>
      <c r="Q6" s="47">
        <f t="shared" si="1"/>
        <v>1622000</v>
      </c>
      <c r="R6" s="48">
        <f t="shared" si="2"/>
        <v>2433000</v>
      </c>
      <c r="AH6" s="13" t="s">
        <v>228</v>
      </c>
      <c r="AI6" s="13" t="s">
        <v>229</v>
      </c>
      <c r="AJ6" s="13">
        <v>8612</v>
      </c>
      <c r="AK6" s="13" t="s">
        <v>0</v>
      </c>
      <c r="AL6" s="13" t="s">
        <v>83</v>
      </c>
      <c r="AM6" s="7">
        <v>24</v>
      </c>
      <c r="AN6" s="7">
        <v>17</v>
      </c>
      <c r="AO6" s="7">
        <v>34</v>
      </c>
      <c r="AP6" s="7">
        <v>10</v>
      </c>
      <c r="AQ6" s="7">
        <v>18</v>
      </c>
      <c r="AR6" s="7">
        <v>14</v>
      </c>
      <c r="AS6" s="8">
        <v>117</v>
      </c>
      <c r="AT6" s="9">
        <v>3</v>
      </c>
      <c r="AU6">
        <v>3</v>
      </c>
    </row>
    <row r="7" spans="2:47" ht="15.75" thickBot="1">
      <c r="B7" s="58" t="s">
        <v>22</v>
      </c>
      <c r="C7" s="55" t="s">
        <v>23</v>
      </c>
      <c r="D7" s="55">
        <v>883</v>
      </c>
      <c r="E7" s="3" t="s">
        <v>0</v>
      </c>
      <c r="F7" s="3" t="s">
        <v>17</v>
      </c>
      <c r="G7" s="7">
        <v>27</v>
      </c>
      <c r="H7" s="7">
        <v>30</v>
      </c>
      <c r="I7" s="7">
        <v>34</v>
      </c>
      <c r="J7" s="7">
        <v>2</v>
      </c>
      <c r="K7" s="7">
        <v>18</v>
      </c>
      <c r="L7" s="7">
        <v>28</v>
      </c>
      <c r="M7" s="8">
        <v>139</v>
      </c>
      <c r="N7" s="9">
        <v>14</v>
      </c>
      <c r="O7" s="22">
        <f>RANK(M7,$M$4:$M22,0)</f>
        <v>4</v>
      </c>
      <c r="P7" s="46">
        <f t="shared" si="0"/>
        <v>883000</v>
      </c>
      <c r="Q7" s="47">
        <f t="shared" si="1"/>
        <v>1766000</v>
      </c>
      <c r="R7" s="48">
        <f t="shared" si="2"/>
        <v>2649000</v>
      </c>
      <c r="AH7" s="13" t="s">
        <v>230</v>
      </c>
      <c r="AI7" s="13" t="s">
        <v>231</v>
      </c>
      <c r="AJ7" s="13">
        <v>12238</v>
      </c>
      <c r="AK7" s="13" t="s">
        <v>0</v>
      </c>
      <c r="AL7" s="13" t="s">
        <v>83</v>
      </c>
      <c r="AM7" s="7">
        <v>27</v>
      </c>
      <c r="AN7" s="7">
        <v>22</v>
      </c>
      <c r="AO7" s="7">
        <v>32</v>
      </c>
      <c r="AP7" s="7">
        <v>2</v>
      </c>
      <c r="AQ7" s="7">
        <v>18</v>
      </c>
      <c r="AR7" s="7">
        <v>14</v>
      </c>
      <c r="AS7" s="8">
        <v>115</v>
      </c>
      <c r="AT7" s="9">
        <v>4</v>
      </c>
      <c r="AU7">
        <v>4</v>
      </c>
    </row>
    <row r="8" spans="2:47" ht="15.75" thickBot="1">
      <c r="B8" s="58" t="s">
        <v>24</v>
      </c>
      <c r="C8" s="55" t="s">
        <v>25</v>
      </c>
      <c r="D8" s="55">
        <v>492</v>
      </c>
      <c r="E8" s="3" t="s">
        <v>0</v>
      </c>
      <c r="F8" s="3" t="s">
        <v>17</v>
      </c>
      <c r="G8" s="7">
        <v>22</v>
      </c>
      <c r="H8" s="7">
        <v>32</v>
      </c>
      <c r="I8" s="7">
        <v>44</v>
      </c>
      <c r="J8" s="7">
        <v>2</v>
      </c>
      <c r="K8" s="7">
        <v>12</v>
      </c>
      <c r="L8" s="7">
        <v>21</v>
      </c>
      <c r="M8" s="8">
        <v>133</v>
      </c>
      <c r="N8" s="9">
        <v>19</v>
      </c>
      <c r="O8" s="22">
        <f>RANK(M8,$M$4:$M22,0)</f>
        <v>5</v>
      </c>
      <c r="P8" s="46">
        <f t="shared" si="0"/>
        <v>492000</v>
      </c>
      <c r="Q8" s="47">
        <f t="shared" si="1"/>
        <v>984000</v>
      </c>
      <c r="R8" s="48">
        <f t="shared" si="2"/>
        <v>1476000</v>
      </c>
    </row>
    <row r="9" spans="2:47" ht="15.75" thickBot="1">
      <c r="B9" s="2" t="s">
        <v>26</v>
      </c>
      <c r="C9" s="4" t="s">
        <v>27</v>
      </c>
      <c r="D9" s="4">
        <v>613</v>
      </c>
      <c r="E9" s="3" t="s">
        <v>0</v>
      </c>
      <c r="F9" s="3" t="s">
        <v>17</v>
      </c>
      <c r="G9" s="7">
        <v>23</v>
      </c>
      <c r="H9" s="7">
        <v>34</v>
      </c>
      <c r="I9" s="7">
        <v>42</v>
      </c>
      <c r="J9" s="7">
        <v>2</v>
      </c>
      <c r="K9" s="7">
        <v>12</v>
      </c>
      <c r="L9" s="7">
        <v>17</v>
      </c>
      <c r="M9" s="8">
        <v>130</v>
      </c>
      <c r="N9" s="9">
        <v>24</v>
      </c>
      <c r="O9" s="22">
        <f>RANK(M9,$M$4:$M22,0)</f>
        <v>6</v>
      </c>
      <c r="P9" s="46">
        <f t="shared" si="0"/>
        <v>613000</v>
      </c>
      <c r="Q9" s="47">
        <f t="shared" si="1"/>
        <v>1226000</v>
      </c>
      <c r="R9" s="48">
        <f t="shared" si="2"/>
        <v>1839000</v>
      </c>
    </row>
    <row r="10" spans="2:47" ht="15.75" thickBot="1">
      <c r="B10" s="2" t="s">
        <v>28</v>
      </c>
      <c r="C10" s="3" t="s">
        <v>29</v>
      </c>
      <c r="D10" s="3">
        <v>319</v>
      </c>
      <c r="E10" s="3" t="s">
        <v>0</v>
      </c>
      <c r="F10" s="3" t="s">
        <v>17</v>
      </c>
      <c r="G10" s="7">
        <v>22</v>
      </c>
      <c r="H10" s="7">
        <v>35</v>
      </c>
      <c r="I10" s="7">
        <v>26</v>
      </c>
      <c r="J10" s="7">
        <v>2</v>
      </c>
      <c r="K10" s="7">
        <v>12</v>
      </c>
      <c r="L10" s="7">
        <v>29</v>
      </c>
      <c r="M10" s="8">
        <v>126</v>
      </c>
      <c r="N10" s="9">
        <v>31</v>
      </c>
      <c r="O10" s="22">
        <f>RANK(M10,$M$4:$M22,0)</f>
        <v>7</v>
      </c>
      <c r="P10" s="46">
        <f t="shared" si="0"/>
        <v>319000</v>
      </c>
      <c r="Q10" s="47">
        <f t="shared" si="1"/>
        <v>638000</v>
      </c>
      <c r="R10" s="48">
        <f t="shared" si="2"/>
        <v>957000</v>
      </c>
    </row>
    <row r="11" spans="2:47" ht="15.75" thickBot="1">
      <c r="B11" s="2" t="s">
        <v>30</v>
      </c>
      <c r="C11" s="3" t="s">
        <v>31</v>
      </c>
      <c r="D11" s="3">
        <v>1268</v>
      </c>
      <c r="E11" s="3" t="s">
        <v>0</v>
      </c>
      <c r="F11" s="3" t="s">
        <v>17</v>
      </c>
      <c r="G11" s="7">
        <v>28</v>
      </c>
      <c r="H11" s="7">
        <v>29</v>
      </c>
      <c r="I11" s="7">
        <v>28</v>
      </c>
      <c r="J11" s="7">
        <v>8</v>
      </c>
      <c r="K11" s="7">
        <v>12</v>
      </c>
      <c r="L11" s="7">
        <v>21</v>
      </c>
      <c r="M11" s="8">
        <v>126</v>
      </c>
      <c r="N11" s="9">
        <v>31</v>
      </c>
      <c r="O11" s="22">
        <f>RANK(M11,$M$4:$M22,0)</f>
        <v>7</v>
      </c>
      <c r="P11" s="46">
        <f t="shared" si="0"/>
        <v>1268000</v>
      </c>
      <c r="Q11" s="47">
        <f t="shared" si="1"/>
        <v>2536000</v>
      </c>
      <c r="R11" s="48">
        <f t="shared" si="2"/>
        <v>3804000</v>
      </c>
    </row>
    <row r="12" spans="2:47" ht="15.75" thickBot="1">
      <c r="B12" s="2" t="s">
        <v>32</v>
      </c>
      <c r="C12" s="3" t="s">
        <v>33</v>
      </c>
      <c r="D12" s="3">
        <v>666</v>
      </c>
      <c r="E12" s="3" t="s">
        <v>0</v>
      </c>
      <c r="F12" s="3" t="s">
        <v>17</v>
      </c>
      <c r="G12" s="7">
        <v>22</v>
      </c>
      <c r="H12" s="7">
        <v>34</v>
      </c>
      <c r="I12" s="7">
        <v>28</v>
      </c>
      <c r="J12" s="7">
        <v>2</v>
      </c>
      <c r="K12" s="7">
        <v>12</v>
      </c>
      <c r="L12" s="7">
        <v>26</v>
      </c>
      <c r="M12" s="8">
        <v>124</v>
      </c>
      <c r="N12" s="9">
        <v>36</v>
      </c>
      <c r="O12" s="22">
        <f>RANK(M12,$M$4:$M22,0)</f>
        <v>9</v>
      </c>
      <c r="P12" s="46">
        <f t="shared" si="0"/>
        <v>666000</v>
      </c>
      <c r="Q12" s="47">
        <f t="shared" si="1"/>
        <v>1332000</v>
      </c>
      <c r="R12" s="48">
        <f t="shared" si="2"/>
        <v>1998000</v>
      </c>
    </row>
    <row r="13" spans="2:47" ht="15.75" thickBot="1">
      <c r="B13" s="2" t="s">
        <v>34</v>
      </c>
      <c r="C13" s="3" t="s">
        <v>35</v>
      </c>
      <c r="D13" s="3">
        <v>349</v>
      </c>
      <c r="E13" s="3" t="s">
        <v>0</v>
      </c>
      <c r="F13" s="3" t="s">
        <v>17</v>
      </c>
      <c r="G13" s="7">
        <v>22</v>
      </c>
      <c r="H13" s="7">
        <v>35</v>
      </c>
      <c r="I13" s="7">
        <v>34</v>
      </c>
      <c r="J13" s="7">
        <v>4</v>
      </c>
      <c r="K13" s="7">
        <v>12</v>
      </c>
      <c r="L13" s="7">
        <v>16</v>
      </c>
      <c r="M13" s="8">
        <v>123</v>
      </c>
      <c r="N13" s="9">
        <v>39</v>
      </c>
      <c r="O13" s="22">
        <f>RANK(M13,$M$4:$M22,0)</f>
        <v>10</v>
      </c>
      <c r="P13" s="46">
        <f t="shared" si="0"/>
        <v>349000</v>
      </c>
      <c r="Q13" s="47">
        <f t="shared" si="1"/>
        <v>698000</v>
      </c>
      <c r="R13" s="48">
        <f t="shared" si="2"/>
        <v>1047000</v>
      </c>
    </row>
    <row r="14" spans="2:47" ht="15.75" thickBot="1">
      <c r="B14" s="2" t="s">
        <v>36</v>
      </c>
      <c r="C14" s="3" t="s">
        <v>37</v>
      </c>
      <c r="D14" s="3">
        <v>550</v>
      </c>
      <c r="E14" s="3" t="s">
        <v>0</v>
      </c>
      <c r="F14" s="3" t="s">
        <v>17</v>
      </c>
      <c r="G14" s="7">
        <v>23</v>
      </c>
      <c r="H14" s="7">
        <v>34</v>
      </c>
      <c r="I14" s="7">
        <v>30</v>
      </c>
      <c r="J14" s="7">
        <v>2</v>
      </c>
      <c r="K14" s="7">
        <v>14</v>
      </c>
      <c r="L14" s="7">
        <v>20</v>
      </c>
      <c r="M14" s="8">
        <v>123</v>
      </c>
      <c r="N14" s="9">
        <v>39</v>
      </c>
      <c r="O14" s="22">
        <f>RANK(M14,$M$4:$M22,0)</f>
        <v>10</v>
      </c>
      <c r="P14" s="46">
        <f t="shared" si="0"/>
        <v>550000</v>
      </c>
      <c r="Q14" s="47">
        <f t="shared" si="1"/>
        <v>1100000</v>
      </c>
      <c r="R14" s="48">
        <f t="shared" si="2"/>
        <v>1650000</v>
      </c>
    </row>
    <row r="15" spans="2:47" ht="15.75" thickBot="1">
      <c r="B15" s="2" t="s">
        <v>38</v>
      </c>
      <c r="C15" s="3" t="s">
        <v>39</v>
      </c>
      <c r="D15" s="3">
        <v>762</v>
      </c>
      <c r="E15" s="3" t="s">
        <v>0</v>
      </c>
      <c r="F15" s="3" t="s">
        <v>17</v>
      </c>
      <c r="G15" s="7">
        <v>25</v>
      </c>
      <c r="H15" s="7">
        <v>27</v>
      </c>
      <c r="I15" s="7">
        <v>32</v>
      </c>
      <c r="J15" s="7">
        <v>2</v>
      </c>
      <c r="K15" s="7">
        <v>12</v>
      </c>
      <c r="L15" s="7">
        <v>23</v>
      </c>
      <c r="M15" s="8">
        <v>121</v>
      </c>
      <c r="N15" s="9">
        <v>43</v>
      </c>
      <c r="O15" s="22">
        <f>RANK(M15,$M$4:$M22,0)</f>
        <v>12</v>
      </c>
      <c r="P15" s="46">
        <f t="shared" si="0"/>
        <v>762000</v>
      </c>
      <c r="Q15" s="47">
        <f t="shared" si="1"/>
        <v>1524000</v>
      </c>
      <c r="R15" s="48">
        <f t="shared" si="2"/>
        <v>2286000</v>
      </c>
    </row>
    <row r="16" spans="2:47" ht="15.75" thickBot="1">
      <c r="B16" s="2" t="s">
        <v>40</v>
      </c>
      <c r="C16" s="3" t="s">
        <v>41</v>
      </c>
      <c r="D16" s="3">
        <v>708</v>
      </c>
      <c r="E16" s="3" t="s">
        <v>0</v>
      </c>
      <c r="F16" s="3" t="s">
        <v>17</v>
      </c>
      <c r="G16" s="7">
        <v>22</v>
      </c>
      <c r="H16" s="7">
        <v>30</v>
      </c>
      <c r="I16" s="7">
        <v>30</v>
      </c>
      <c r="J16" s="7">
        <v>2</v>
      </c>
      <c r="K16" s="7">
        <v>14</v>
      </c>
      <c r="L16" s="7">
        <v>22</v>
      </c>
      <c r="M16" s="8">
        <v>120</v>
      </c>
      <c r="N16" s="9">
        <v>46</v>
      </c>
      <c r="O16" s="22">
        <f>RANK(M16,$M$4:$M22,0)</f>
        <v>13</v>
      </c>
      <c r="P16" s="46">
        <f t="shared" si="0"/>
        <v>708000</v>
      </c>
      <c r="Q16" s="47">
        <f t="shared" si="1"/>
        <v>1416000</v>
      </c>
      <c r="R16" s="48">
        <f t="shared" si="2"/>
        <v>2124000</v>
      </c>
    </row>
    <row r="17" spans="2:18" ht="15.75" thickBot="1">
      <c r="B17" s="2" t="s">
        <v>42</v>
      </c>
      <c r="C17" s="3" t="s">
        <v>43</v>
      </c>
      <c r="D17" s="3">
        <v>700</v>
      </c>
      <c r="E17" s="3" t="s">
        <v>0</v>
      </c>
      <c r="F17" s="3" t="s">
        <v>17</v>
      </c>
      <c r="G17" s="7">
        <v>23</v>
      </c>
      <c r="H17" s="7">
        <v>30</v>
      </c>
      <c r="I17" s="7">
        <v>32</v>
      </c>
      <c r="J17" s="7">
        <v>2</v>
      </c>
      <c r="K17" s="7">
        <v>16</v>
      </c>
      <c r="L17" s="7">
        <v>17</v>
      </c>
      <c r="M17" s="8">
        <v>120</v>
      </c>
      <c r="N17" s="9">
        <v>46</v>
      </c>
      <c r="O17" s="22">
        <f>RANK(M17,$M$4:$M22,0)</f>
        <v>13</v>
      </c>
      <c r="P17" s="46">
        <f t="shared" si="0"/>
        <v>700000</v>
      </c>
      <c r="Q17" s="47">
        <f t="shared" si="1"/>
        <v>1400000</v>
      </c>
      <c r="R17" s="48">
        <f t="shared" si="2"/>
        <v>2100000</v>
      </c>
    </row>
    <row r="18" spans="2:18" ht="15.75" thickBot="1">
      <c r="B18" s="2" t="s">
        <v>44</v>
      </c>
      <c r="C18" s="3" t="s">
        <v>45</v>
      </c>
      <c r="D18" s="3">
        <v>460</v>
      </c>
      <c r="E18" s="3" t="s">
        <v>0</v>
      </c>
      <c r="F18" s="3" t="s">
        <v>17</v>
      </c>
      <c r="G18" s="7">
        <v>22</v>
      </c>
      <c r="H18" s="7">
        <v>32</v>
      </c>
      <c r="I18" s="7">
        <v>32</v>
      </c>
      <c r="J18" s="7">
        <v>2</v>
      </c>
      <c r="K18" s="7">
        <v>12</v>
      </c>
      <c r="L18" s="7">
        <v>19</v>
      </c>
      <c r="M18" s="8">
        <v>119</v>
      </c>
      <c r="N18" s="9">
        <v>50</v>
      </c>
      <c r="O18" s="22">
        <f>RANK(M18,$M$4:$M22,0)</f>
        <v>15</v>
      </c>
      <c r="P18" s="46">
        <f t="shared" si="0"/>
        <v>460000</v>
      </c>
      <c r="Q18" s="47">
        <f t="shared" si="1"/>
        <v>920000</v>
      </c>
      <c r="R18" s="48">
        <f t="shared" si="2"/>
        <v>1380000</v>
      </c>
    </row>
    <row r="19" spans="2:18" ht="15.75" thickBot="1">
      <c r="B19" s="2" t="s">
        <v>46</v>
      </c>
      <c r="C19" s="3" t="s">
        <v>47</v>
      </c>
      <c r="D19" s="3">
        <v>1220</v>
      </c>
      <c r="E19" s="3" t="s">
        <v>0</v>
      </c>
      <c r="F19" s="4" t="s">
        <v>17</v>
      </c>
      <c r="G19" s="7">
        <v>22</v>
      </c>
      <c r="H19" s="7">
        <v>29</v>
      </c>
      <c r="I19" s="7">
        <v>30</v>
      </c>
      <c r="J19" s="7">
        <v>2</v>
      </c>
      <c r="K19" s="7">
        <v>16</v>
      </c>
      <c r="L19" s="7">
        <v>19</v>
      </c>
      <c r="M19" s="8">
        <v>118</v>
      </c>
      <c r="N19" s="9">
        <v>52</v>
      </c>
      <c r="O19" s="22">
        <f>RANK(M19,$M$4:$M22,0)</f>
        <v>16</v>
      </c>
      <c r="P19" s="46">
        <f t="shared" si="0"/>
        <v>1220000</v>
      </c>
      <c r="Q19" s="47">
        <f t="shared" si="1"/>
        <v>2440000</v>
      </c>
      <c r="R19" s="48">
        <f t="shared" si="2"/>
        <v>3660000</v>
      </c>
    </row>
    <row r="20" spans="2:18" ht="15.75" thickBot="1">
      <c r="B20" s="2" t="s">
        <v>48</v>
      </c>
      <c r="C20" s="3" t="s">
        <v>49</v>
      </c>
      <c r="D20" s="3">
        <v>1067</v>
      </c>
      <c r="E20" s="3" t="s">
        <v>0</v>
      </c>
      <c r="F20" s="3" t="s">
        <v>17</v>
      </c>
      <c r="G20" s="7">
        <v>22</v>
      </c>
      <c r="H20" s="7">
        <v>32</v>
      </c>
      <c r="I20" s="7">
        <v>24</v>
      </c>
      <c r="J20" s="7">
        <v>2</v>
      </c>
      <c r="K20" s="7">
        <v>16</v>
      </c>
      <c r="L20" s="7">
        <v>17</v>
      </c>
      <c r="M20" s="8">
        <v>113</v>
      </c>
      <c r="N20" s="9">
        <v>57</v>
      </c>
      <c r="O20" s="22">
        <f>RANK(M20,$M$4:$M22,0)</f>
        <v>17</v>
      </c>
      <c r="P20" s="46">
        <f t="shared" si="0"/>
        <v>1067000</v>
      </c>
      <c r="Q20" s="47">
        <f t="shared" si="1"/>
        <v>2134000</v>
      </c>
      <c r="R20" s="48">
        <f t="shared" si="2"/>
        <v>3201000</v>
      </c>
    </row>
    <row r="21" spans="2:18" ht="15.75" thickBot="1">
      <c r="B21" s="2" t="s">
        <v>50</v>
      </c>
      <c r="C21" s="3" t="s">
        <v>51</v>
      </c>
      <c r="D21" s="3">
        <v>780</v>
      </c>
      <c r="E21" s="3" t="s">
        <v>0</v>
      </c>
      <c r="F21" s="3" t="s">
        <v>17</v>
      </c>
      <c r="G21" s="7">
        <v>22</v>
      </c>
      <c r="H21" s="7">
        <v>34</v>
      </c>
      <c r="I21" s="7">
        <v>26</v>
      </c>
      <c r="J21" s="7">
        <v>2</v>
      </c>
      <c r="K21" s="7">
        <v>12</v>
      </c>
      <c r="L21" s="7">
        <v>17</v>
      </c>
      <c r="M21" s="8">
        <v>113</v>
      </c>
      <c r="N21" s="9">
        <v>57</v>
      </c>
      <c r="O21" s="22">
        <f>RANK(M21,$M$4:$M22,0)</f>
        <v>17</v>
      </c>
      <c r="P21" s="46">
        <f t="shared" si="0"/>
        <v>780000</v>
      </c>
      <c r="Q21" s="47">
        <f t="shared" si="1"/>
        <v>1560000</v>
      </c>
      <c r="R21" s="48">
        <f t="shared" si="2"/>
        <v>2340000</v>
      </c>
    </row>
    <row r="22" spans="2:18" ht="15.75" thickBot="1">
      <c r="B22" s="60" t="s">
        <v>52</v>
      </c>
      <c r="C22" s="61" t="s">
        <v>53</v>
      </c>
      <c r="D22" s="61">
        <v>676</v>
      </c>
      <c r="E22" s="3" t="s">
        <v>0</v>
      </c>
      <c r="F22" s="4" t="s">
        <v>17</v>
      </c>
      <c r="G22" s="62">
        <v>22</v>
      </c>
      <c r="H22" s="62">
        <v>30</v>
      </c>
      <c r="I22" s="62">
        <v>24</v>
      </c>
      <c r="J22" s="62">
        <v>2</v>
      </c>
      <c r="K22" s="62">
        <v>12</v>
      </c>
      <c r="L22" s="62">
        <v>14</v>
      </c>
      <c r="M22" s="63">
        <v>104</v>
      </c>
      <c r="N22" s="64">
        <v>64</v>
      </c>
      <c r="O22" s="22">
        <f>RANK(M22,$M$4:$M22,0)</f>
        <v>19</v>
      </c>
      <c r="P22" s="49">
        <f t="shared" si="0"/>
        <v>676000</v>
      </c>
      <c r="Q22" s="50">
        <f t="shared" si="1"/>
        <v>1352000</v>
      </c>
      <c r="R22" s="51">
        <f t="shared" si="2"/>
        <v>2028000</v>
      </c>
    </row>
    <row r="24" spans="2:18">
      <c r="B24" s="10" t="s">
        <v>0</v>
      </c>
    </row>
    <row r="25" spans="2:18" ht="15.75" thickBot="1">
      <c r="B25" s="10" t="s">
        <v>262</v>
      </c>
    </row>
    <row r="26" spans="2:18" ht="45.75" thickBot="1">
      <c r="B26" s="29" t="s">
        <v>1</v>
      </c>
      <c r="C26" s="30" t="s">
        <v>2</v>
      </c>
      <c r="D26" s="30" t="s">
        <v>3</v>
      </c>
      <c r="E26" s="56" t="s">
        <v>4</v>
      </c>
      <c r="F26" s="30" t="s">
        <v>5</v>
      </c>
      <c r="G26" s="18" t="s">
        <v>6</v>
      </c>
      <c r="H26" s="19" t="s">
        <v>7</v>
      </c>
      <c r="I26" s="20" t="s">
        <v>8</v>
      </c>
      <c r="J26" s="25" t="s">
        <v>9</v>
      </c>
      <c r="K26" s="21" t="s">
        <v>10</v>
      </c>
      <c r="L26" s="26" t="s">
        <v>11</v>
      </c>
      <c r="M26" s="14" t="s">
        <v>12</v>
      </c>
      <c r="N26" s="27" t="s">
        <v>258</v>
      </c>
      <c r="O26" s="28" t="s">
        <v>14</v>
      </c>
      <c r="P26" s="44" t="s">
        <v>259</v>
      </c>
      <c r="Q26" s="36" t="s">
        <v>260</v>
      </c>
      <c r="R26" s="37" t="s">
        <v>261</v>
      </c>
    </row>
    <row r="27" spans="2:18" ht="15.75" thickBot="1">
      <c r="B27" s="58" t="s">
        <v>152</v>
      </c>
      <c r="C27" s="55" t="s">
        <v>153</v>
      </c>
      <c r="D27" s="55">
        <v>6141</v>
      </c>
      <c r="E27" s="3" t="s">
        <v>0</v>
      </c>
      <c r="F27" s="11" t="s">
        <v>83</v>
      </c>
      <c r="G27" s="7">
        <v>24</v>
      </c>
      <c r="H27" s="7">
        <v>26</v>
      </c>
      <c r="I27" s="7">
        <v>26</v>
      </c>
      <c r="J27" s="7">
        <v>6</v>
      </c>
      <c r="K27" s="7">
        <v>16</v>
      </c>
      <c r="L27" s="7">
        <v>18</v>
      </c>
      <c r="M27" s="8">
        <v>116</v>
      </c>
      <c r="N27" s="9">
        <v>7</v>
      </c>
      <c r="O27" s="22">
        <f>RANK(M27,$M$3:$M40,0)</f>
        <v>17</v>
      </c>
      <c r="P27" s="46">
        <f t="shared" ref="P27:P40" si="3">SUM(D27*1000)</f>
        <v>6141000</v>
      </c>
      <c r="Q27" s="47">
        <f t="shared" ref="Q27:Q40" si="4">SUM(D27*2000)</f>
        <v>12282000</v>
      </c>
      <c r="R27" s="48">
        <f t="shared" ref="R27:R40" si="5">SUM(D27*3000)</f>
        <v>18423000</v>
      </c>
    </row>
    <row r="28" spans="2:18" ht="15.75" thickBot="1">
      <c r="B28" s="58" t="s">
        <v>154</v>
      </c>
      <c r="C28" s="55" t="s">
        <v>155</v>
      </c>
      <c r="D28" s="55">
        <v>1875</v>
      </c>
      <c r="E28" s="3" t="s">
        <v>0</v>
      </c>
      <c r="F28" s="11" t="s">
        <v>83</v>
      </c>
      <c r="G28" s="7">
        <v>27</v>
      </c>
      <c r="H28" s="7">
        <v>26</v>
      </c>
      <c r="I28" s="7">
        <v>24</v>
      </c>
      <c r="J28" s="7">
        <v>10</v>
      </c>
      <c r="K28" s="7">
        <v>12</v>
      </c>
      <c r="L28" s="7">
        <v>14</v>
      </c>
      <c r="M28" s="8">
        <v>113</v>
      </c>
      <c r="N28" s="9">
        <v>8</v>
      </c>
      <c r="O28" s="22">
        <f>RANK(M28,$M$3:$M40,0)</f>
        <v>18</v>
      </c>
      <c r="P28" s="46">
        <f t="shared" si="3"/>
        <v>1875000</v>
      </c>
      <c r="Q28" s="47">
        <f t="shared" si="4"/>
        <v>3750000</v>
      </c>
      <c r="R28" s="48">
        <f t="shared" si="5"/>
        <v>5625000</v>
      </c>
    </row>
    <row r="29" spans="2:18" ht="15.75" thickBot="1">
      <c r="B29" s="58" t="s">
        <v>156</v>
      </c>
      <c r="C29" s="55" t="s">
        <v>157</v>
      </c>
      <c r="D29" s="55">
        <v>5972</v>
      </c>
      <c r="E29" s="3" t="s">
        <v>0</v>
      </c>
      <c r="F29" s="11" t="s">
        <v>83</v>
      </c>
      <c r="G29" s="7">
        <v>23</v>
      </c>
      <c r="H29" s="7">
        <v>22</v>
      </c>
      <c r="I29" s="7">
        <v>26</v>
      </c>
      <c r="J29" s="7">
        <v>4</v>
      </c>
      <c r="K29" s="7">
        <v>18</v>
      </c>
      <c r="L29" s="7">
        <v>17</v>
      </c>
      <c r="M29" s="8">
        <v>110</v>
      </c>
      <c r="N29" s="9">
        <v>11</v>
      </c>
      <c r="O29" s="22">
        <f>RANK(M29,$M$3:$M40,0)</f>
        <v>21</v>
      </c>
      <c r="P29" s="46">
        <f t="shared" si="3"/>
        <v>5972000</v>
      </c>
      <c r="Q29" s="47">
        <f t="shared" si="4"/>
        <v>11944000</v>
      </c>
      <c r="R29" s="48">
        <f t="shared" si="5"/>
        <v>17916000</v>
      </c>
    </row>
    <row r="30" spans="2:18" ht="15.75" thickBot="1">
      <c r="B30" s="58" t="s">
        <v>158</v>
      </c>
      <c r="C30" s="55" t="s">
        <v>159</v>
      </c>
      <c r="D30" s="55">
        <v>2604</v>
      </c>
      <c r="E30" s="3" t="s">
        <v>0</v>
      </c>
      <c r="F30" s="11" t="s">
        <v>83</v>
      </c>
      <c r="G30" s="7">
        <v>27</v>
      </c>
      <c r="H30" s="7">
        <v>31</v>
      </c>
      <c r="I30" s="7">
        <v>18</v>
      </c>
      <c r="J30" s="7">
        <v>4</v>
      </c>
      <c r="K30" s="7">
        <v>16</v>
      </c>
      <c r="L30" s="7">
        <v>14</v>
      </c>
      <c r="M30" s="8">
        <v>110</v>
      </c>
      <c r="N30" s="9">
        <v>11</v>
      </c>
      <c r="O30" s="22">
        <f>RANK(M30,$M$3:$M40,0)</f>
        <v>21</v>
      </c>
      <c r="P30" s="46">
        <f t="shared" si="3"/>
        <v>2604000</v>
      </c>
      <c r="Q30" s="47">
        <f t="shared" si="4"/>
        <v>5208000</v>
      </c>
      <c r="R30" s="48">
        <f t="shared" si="5"/>
        <v>7812000</v>
      </c>
    </row>
    <row r="31" spans="2:18" ht="15.75" thickBot="1">
      <c r="B31" s="58" t="s">
        <v>160</v>
      </c>
      <c r="C31" s="55" t="s">
        <v>161</v>
      </c>
      <c r="D31" s="55">
        <v>1386</v>
      </c>
      <c r="E31" s="3" t="s">
        <v>0</v>
      </c>
      <c r="F31" s="11" t="s">
        <v>83</v>
      </c>
      <c r="G31" s="7">
        <v>27</v>
      </c>
      <c r="H31" s="7">
        <v>29</v>
      </c>
      <c r="I31" s="7">
        <v>20</v>
      </c>
      <c r="J31" s="7">
        <v>6</v>
      </c>
      <c r="K31" s="7">
        <v>12</v>
      </c>
      <c r="L31" s="7">
        <v>14</v>
      </c>
      <c r="M31" s="8">
        <v>108</v>
      </c>
      <c r="N31" s="9">
        <v>17</v>
      </c>
      <c r="O31" s="22">
        <f>RANK(M31,$M$3:$M40,0)</f>
        <v>23</v>
      </c>
      <c r="P31" s="46">
        <f t="shared" si="3"/>
        <v>1386000</v>
      </c>
      <c r="Q31" s="47">
        <f t="shared" si="4"/>
        <v>2772000</v>
      </c>
      <c r="R31" s="48">
        <f t="shared" si="5"/>
        <v>4158000</v>
      </c>
    </row>
    <row r="32" spans="2:18" ht="15.75" thickBot="1">
      <c r="B32" s="58" t="s">
        <v>162</v>
      </c>
      <c r="C32" s="55" t="s">
        <v>163</v>
      </c>
      <c r="D32" s="55">
        <v>3569</v>
      </c>
      <c r="E32" s="3" t="s">
        <v>0</v>
      </c>
      <c r="F32" s="11" t="s">
        <v>83</v>
      </c>
      <c r="G32" s="7">
        <v>22</v>
      </c>
      <c r="H32" s="7">
        <v>26</v>
      </c>
      <c r="I32" s="7">
        <v>30</v>
      </c>
      <c r="J32" s="7">
        <v>2</v>
      </c>
      <c r="K32" s="7">
        <v>12</v>
      </c>
      <c r="L32" s="7">
        <v>16</v>
      </c>
      <c r="M32" s="8">
        <v>108</v>
      </c>
      <c r="N32" s="9">
        <v>17</v>
      </c>
      <c r="O32" s="22">
        <f>RANK(M32,$M$3:$M40,0)</f>
        <v>23</v>
      </c>
      <c r="P32" s="46">
        <f t="shared" si="3"/>
        <v>3569000</v>
      </c>
      <c r="Q32" s="47">
        <f t="shared" si="4"/>
        <v>7138000</v>
      </c>
      <c r="R32" s="48">
        <f t="shared" si="5"/>
        <v>10707000</v>
      </c>
    </row>
    <row r="33" spans="2:18" ht="15.75" thickBot="1">
      <c r="B33" s="58" t="s">
        <v>164</v>
      </c>
      <c r="C33" s="55" t="s">
        <v>165</v>
      </c>
      <c r="D33" s="55">
        <v>3428</v>
      </c>
      <c r="E33" s="3" t="s">
        <v>0</v>
      </c>
      <c r="F33" s="11" t="s">
        <v>83</v>
      </c>
      <c r="G33" s="7">
        <v>22</v>
      </c>
      <c r="H33" s="7">
        <v>26</v>
      </c>
      <c r="I33" s="7">
        <v>26</v>
      </c>
      <c r="J33" s="7">
        <v>2</v>
      </c>
      <c r="K33" s="7">
        <v>14</v>
      </c>
      <c r="L33" s="7">
        <v>14</v>
      </c>
      <c r="M33" s="8">
        <v>104</v>
      </c>
      <c r="N33" s="9">
        <v>19</v>
      </c>
      <c r="O33" s="22">
        <f>RANK(M33,$M$3:$M40,0)</f>
        <v>25</v>
      </c>
      <c r="P33" s="46">
        <f t="shared" si="3"/>
        <v>3428000</v>
      </c>
      <c r="Q33" s="47">
        <f t="shared" si="4"/>
        <v>6856000</v>
      </c>
      <c r="R33" s="48">
        <f t="shared" si="5"/>
        <v>10284000</v>
      </c>
    </row>
    <row r="34" spans="2:18" ht="15.75" thickBot="1">
      <c r="B34" s="58" t="s">
        <v>166</v>
      </c>
      <c r="C34" s="55" t="s">
        <v>167</v>
      </c>
      <c r="D34" s="55">
        <v>4275</v>
      </c>
      <c r="E34" s="3" t="s">
        <v>0</v>
      </c>
      <c r="F34" s="11" t="s">
        <v>83</v>
      </c>
      <c r="G34" s="7">
        <v>27</v>
      </c>
      <c r="H34" s="7">
        <v>17</v>
      </c>
      <c r="I34" s="7">
        <v>24</v>
      </c>
      <c r="J34" s="7">
        <v>2</v>
      </c>
      <c r="K34" s="7">
        <v>18</v>
      </c>
      <c r="L34" s="7">
        <v>14</v>
      </c>
      <c r="M34" s="8">
        <v>102</v>
      </c>
      <c r="N34" s="9">
        <v>21</v>
      </c>
      <c r="O34" s="22">
        <f>RANK(M34,$M$3:$M40,0)</f>
        <v>27</v>
      </c>
      <c r="P34" s="46">
        <f t="shared" si="3"/>
        <v>4275000</v>
      </c>
      <c r="Q34" s="47">
        <f t="shared" si="4"/>
        <v>8550000</v>
      </c>
      <c r="R34" s="48">
        <f t="shared" si="5"/>
        <v>12825000</v>
      </c>
    </row>
    <row r="35" spans="2:18" ht="15.75" thickBot="1">
      <c r="B35" s="58" t="s">
        <v>168</v>
      </c>
      <c r="C35" s="55" t="s">
        <v>169</v>
      </c>
      <c r="D35" s="55">
        <v>2727</v>
      </c>
      <c r="E35" s="3" t="s">
        <v>0</v>
      </c>
      <c r="F35" s="11" t="s">
        <v>83</v>
      </c>
      <c r="G35" s="7">
        <v>22</v>
      </c>
      <c r="H35" s="7">
        <v>22</v>
      </c>
      <c r="I35" s="7">
        <v>26</v>
      </c>
      <c r="J35" s="7">
        <v>2</v>
      </c>
      <c r="K35" s="7">
        <v>12</v>
      </c>
      <c r="L35" s="7">
        <v>18</v>
      </c>
      <c r="M35" s="8">
        <v>102</v>
      </c>
      <c r="N35" s="9">
        <v>21</v>
      </c>
      <c r="O35" s="22">
        <f>RANK(M35,$M$3:$M40,0)</f>
        <v>27</v>
      </c>
      <c r="P35" s="46">
        <f t="shared" si="3"/>
        <v>2727000</v>
      </c>
      <c r="Q35" s="47">
        <f t="shared" si="4"/>
        <v>5454000</v>
      </c>
      <c r="R35" s="48">
        <f t="shared" si="5"/>
        <v>8181000</v>
      </c>
    </row>
    <row r="36" spans="2:18" ht="15.75" thickBot="1">
      <c r="B36" s="2" t="s">
        <v>170</v>
      </c>
      <c r="C36" s="3" t="s">
        <v>171</v>
      </c>
      <c r="D36" s="3">
        <v>5726</v>
      </c>
      <c r="E36" s="3" t="s">
        <v>0</v>
      </c>
      <c r="F36" s="11" t="s">
        <v>83</v>
      </c>
      <c r="G36" s="7">
        <v>22</v>
      </c>
      <c r="H36" s="7">
        <v>22</v>
      </c>
      <c r="I36" s="7">
        <v>22</v>
      </c>
      <c r="J36" s="7">
        <v>2</v>
      </c>
      <c r="K36" s="7">
        <v>14</v>
      </c>
      <c r="L36" s="7">
        <v>14</v>
      </c>
      <c r="M36" s="8">
        <v>96</v>
      </c>
      <c r="N36" s="9">
        <v>28</v>
      </c>
      <c r="O36" s="22">
        <f>RANK(M36,$M$3:$M40,0)</f>
        <v>29</v>
      </c>
      <c r="P36" s="46">
        <f t="shared" si="3"/>
        <v>5726000</v>
      </c>
      <c r="Q36" s="47">
        <f t="shared" si="4"/>
        <v>11452000</v>
      </c>
      <c r="R36" s="48">
        <f t="shared" si="5"/>
        <v>17178000</v>
      </c>
    </row>
    <row r="37" spans="2:18" ht="15.75" thickBot="1">
      <c r="B37" s="2" t="s">
        <v>172</v>
      </c>
      <c r="C37" s="3" t="s">
        <v>173</v>
      </c>
      <c r="D37" s="3">
        <v>6545</v>
      </c>
      <c r="E37" s="3" t="s">
        <v>0</v>
      </c>
      <c r="F37" s="11" t="s">
        <v>83</v>
      </c>
      <c r="G37" s="7">
        <v>22</v>
      </c>
      <c r="H37" s="7">
        <v>26</v>
      </c>
      <c r="I37" s="7">
        <v>16</v>
      </c>
      <c r="J37" s="7">
        <v>2</v>
      </c>
      <c r="K37" s="7">
        <v>14</v>
      </c>
      <c r="L37" s="7">
        <v>16</v>
      </c>
      <c r="M37" s="8">
        <v>96</v>
      </c>
      <c r="N37" s="9">
        <v>28</v>
      </c>
      <c r="O37" s="22">
        <f>RANK(M37,$M$3:$M40,0)</f>
        <v>29</v>
      </c>
      <c r="P37" s="46">
        <f t="shared" si="3"/>
        <v>6545000</v>
      </c>
      <c r="Q37" s="47">
        <f t="shared" si="4"/>
        <v>13090000</v>
      </c>
      <c r="R37" s="48">
        <f t="shared" si="5"/>
        <v>19635000</v>
      </c>
    </row>
    <row r="38" spans="2:18" ht="15.75" thickBot="1">
      <c r="B38" s="2" t="s">
        <v>174</v>
      </c>
      <c r="C38" s="3" t="s">
        <v>175</v>
      </c>
      <c r="D38" s="3">
        <v>5875</v>
      </c>
      <c r="E38" s="3" t="s">
        <v>0</v>
      </c>
      <c r="F38" s="11" t="s">
        <v>83</v>
      </c>
      <c r="G38" s="7">
        <v>22</v>
      </c>
      <c r="H38" s="7">
        <v>18</v>
      </c>
      <c r="I38" s="7">
        <v>24</v>
      </c>
      <c r="J38" s="7">
        <v>2</v>
      </c>
      <c r="K38" s="7">
        <v>16</v>
      </c>
      <c r="L38" s="7">
        <v>12</v>
      </c>
      <c r="M38" s="8">
        <v>94</v>
      </c>
      <c r="N38" s="9">
        <v>32</v>
      </c>
      <c r="O38" s="22">
        <f>RANK(M38,$M$3:$M40,0)</f>
        <v>31</v>
      </c>
      <c r="P38" s="46">
        <f t="shared" si="3"/>
        <v>5875000</v>
      </c>
      <c r="Q38" s="47">
        <f t="shared" si="4"/>
        <v>11750000</v>
      </c>
      <c r="R38" s="48">
        <f t="shared" si="5"/>
        <v>17625000</v>
      </c>
    </row>
    <row r="39" spans="2:18" ht="15.75" thickBot="1">
      <c r="B39" s="2" t="s">
        <v>176</v>
      </c>
      <c r="C39" s="3" t="s">
        <v>177</v>
      </c>
      <c r="D39" s="3">
        <v>4420</v>
      </c>
      <c r="E39" s="3" t="s">
        <v>0</v>
      </c>
      <c r="F39" s="11" t="s">
        <v>83</v>
      </c>
      <c r="G39" s="7">
        <v>22</v>
      </c>
      <c r="H39" s="7">
        <v>15</v>
      </c>
      <c r="I39" s="7">
        <v>20</v>
      </c>
      <c r="J39" s="7">
        <v>2</v>
      </c>
      <c r="K39" s="7">
        <v>12</v>
      </c>
      <c r="L39" s="7">
        <v>14</v>
      </c>
      <c r="M39" s="8">
        <v>85</v>
      </c>
      <c r="N39" s="9">
        <v>35</v>
      </c>
      <c r="O39" s="22">
        <f>RANK(M39,$M$3:$M40,0)</f>
        <v>32</v>
      </c>
      <c r="P39" s="46">
        <f t="shared" si="3"/>
        <v>4420000</v>
      </c>
      <c r="Q39" s="47">
        <f t="shared" si="4"/>
        <v>8840000</v>
      </c>
      <c r="R39" s="48">
        <f t="shared" si="5"/>
        <v>13260000</v>
      </c>
    </row>
    <row r="40" spans="2:18" ht="15.75" thickBot="1">
      <c r="B40" s="2" t="s">
        <v>178</v>
      </c>
      <c r="C40" s="3" t="s">
        <v>179</v>
      </c>
      <c r="D40" s="3">
        <v>3072</v>
      </c>
      <c r="E40" s="3" t="s">
        <v>0</v>
      </c>
      <c r="F40" s="11" t="s">
        <v>83</v>
      </c>
      <c r="G40" s="7">
        <v>21</v>
      </c>
      <c r="H40" s="7">
        <v>15</v>
      </c>
      <c r="I40" s="7">
        <v>16</v>
      </c>
      <c r="J40" s="7">
        <v>2</v>
      </c>
      <c r="K40" s="7">
        <v>12</v>
      </c>
      <c r="L40" s="7">
        <v>14</v>
      </c>
      <c r="M40" s="8">
        <v>80</v>
      </c>
      <c r="N40" s="9">
        <v>36</v>
      </c>
      <c r="O40" s="22">
        <f>RANK(M40,$M$3:$M40,0)</f>
        <v>33</v>
      </c>
      <c r="P40" s="46">
        <f t="shared" si="3"/>
        <v>3072000</v>
      </c>
      <c r="Q40" s="47">
        <f t="shared" si="4"/>
        <v>6144000</v>
      </c>
      <c r="R40" s="48">
        <f t="shared" si="5"/>
        <v>9216000</v>
      </c>
    </row>
    <row r="42" spans="2:18" ht="15.75" thickBot="1">
      <c r="B42" s="10" t="s">
        <v>257</v>
      </c>
    </row>
    <row r="43" spans="2:18" ht="45.75" thickBot="1">
      <c r="B43" s="29" t="s">
        <v>1</v>
      </c>
      <c r="C43" s="30" t="s">
        <v>2</v>
      </c>
      <c r="D43" s="30" t="s">
        <v>3</v>
      </c>
      <c r="E43" s="56" t="s">
        <v>4</v>
      </c>
      <c r="F43" s="30" t="s">
        <v>5</v>
      </c>
      <c r="G43" s="18" t="s">
        <v>6</v>
      </c>
      <c r="H43" s="19" t="s">
        <v>7</v>
      </c>
      <c r="I43" s="20" t="s">
        <v>8</v>
      </c>
      <c r="J43" s="25" t="s">
        <v>9</v>
      </c>
      <c r="K43" s="21" t="s">
        <v>10</v>
      </c>
      <c r="L43" s="26" t="s">
        <v>11</v>
      </c>
      <c r="M43" s="14" t="s">
        <v>12</v>
      </c>
      <c r="N43" s="27" t="s">
        <v>258</v>
      </c>
      <c r="O43" s="28" t="s">
        <v>14</v>
      </c>
      <c r="P43" s="44" t="s">
        <v>259</v>
      </c>
      <c r="Q43" s="36" t="s">
        <v>260</v>
      </c>
      <c r="R43" s="37" t="s">
        <v>261</v>
      </c>
    </row>
    <row r="44" spans="2:18" ht="15.75" thickBot="1">
      <c r="B44" s="13" t="s">
        <v>224</v>
      </c>
      <c r="C44" s="13" t="s">
        <v>225</v>
      </c>
      <c r="D44" s="13">
        <v>5462</v>
      </c>
      <c r="E44" s="13" t="s">
        <v>0</v>
      </c>
      <c r="F44" s="13" t="s">
        <v>83</v>
      </c>
      <c r="G44" s="7">
        <v>24</v>
      </c>
      <c r="H44" s="7">
        <v>26</v>
      </c>
      <c r="I44" s="7">
        <v>28</v>
      </c>
      <c r="J44" s="7">
        <v>10</v>
      </c>
      <c r="K44" s="7">
        <v>16</v>
      </c>
      <c r="L44" s="7">
        <v>14</v>
      </c>
      <c r="M44" s="8">
        <v>118</v>
      </c>
      <c r="N44" s="9">
        <v>1</v>
      </c>
      <c r="O44" s="22">
        <f>RANK(M44,$M$3:M47,0)</f>
        <v>16</v>
      </c>
      <c r="P44" s="46">
        <f>SUM(D44*1000)</f>
        <v>5462000</v>
      </c>
      <c r="Q44" s="47">
        <f>SUM(D44*2000)</f>
        <v>10924000</v>
      </c>
      <c r="R44" s="48">
        <f>SUM(D44*3000)</f>
        <v>16386000</v>
      </c>
    </row>
    <row r="45" spans="2:18" ht="15.75" thickBot="1">
      <c r="B45" s="13" t="s">
        <v>226</v>
      </c>
      <c r="C45" s="13" t="s">
        <v>227</v>
      </c>
      <c r="D45" s="13">
        <v>12222</v>
      </c>
      <c r="E45" s="13" t="s">
        <v>0</v>
      </c>
      <c r="F45" s="13" t="s">
        <v>83</v>
      </c>
      <c r="G45" s="7">
        <v>28</v>
      </c>
      <c r="H45" s="7">
        <v>25</v>
      </c>
      <c r="I45" s="7">
        <v>22</v>
      </c>
      <c r="J45" s="7">
        <v>6</v>
      </c>
      <c r="K45" s="7">
        <v>18</v>
      </c>
      <c r="L45" s="7">
        <v>19</v>
      </c>
      <c r="M45" s="8">
        <v>118</v>
      </c>
      <c r="N45" s="9">
        <v>1</v>
      </c>
      <c r="O45" s="22">
        <f>RANK(M45,$M$3:M47,0)</f>
        <v>16</v>
      </c>
      <c r="P45" s="46">
        <f>SUM(D45*1000)</f>
        <v>12222000</v>
      </c>
      <c r="Q45" s="47">
        <f t="shared" ref="Q45:Q47" si="6">SUM(D45*2000)</f>
        <v>24444000</v>
      </c>
      <c r="R45" s="48">
        <f t="shared" ref="R45:R47" si="7">SUM(D45*3000)</f>
        <v>36666000</v>
      </c>
    </row>
    <row r="46" spans="2:18" ht="15.75" thickBot="1">
      <c r="B46" s="13" t="s">
        <v>228</v>
      </c>
      <c r="C46" s="13" t="s">
        <v>229</v>
      </c>
      <c r="D46" s="13">
        <v>8612</v>
      </c>
      <c r="E46" s="13" t="s">
        <v>0</v>
      </c>
      <c r="F46" s="13" t="s">
        <v>83</v>
      </c>
      <c r="G46" s="7">
        <v>24</v>
      </c>
      <c r="H46" s="7">
        <v>17</v>
      </c>
      <c r="I46" s="7">
        <v>34</v>
      </c>
      <c r="J46" s="7">
        <v>10</v>
      </c>
      <c r="K46" s="7">
        <v>18</v>
      </c>
      <c r="L46" s="7">
        <v>14</v>
      </c>
      <c r="M46" s="8">
        <v>117</v>
      </c>
      <c r="N46" s="9">
        <v>3</v>
      </c>
      <c r="O46" s="22">
        <f>RANK(M46,$M$3:M47,0)</f>
        <v>19</v>
      </c>
      <c r="P46" s="46">
        <f t="shared" ref="P46:P47" si="8">SUM(D46*1000)</f>
        <v>8612000</v>
      </c>
      <c r="Q46" s="47">
        <f t="shared" si="6"/>
        <v>17224000</v>
      </c>
      <c r="R46" s="48">
        <f t="shared" si="7"/>
        <v>25836000</v>
      </c>
    </row>
    <row r="47" spans="2:18" ht="15.75" thickBot="1">
      <c r="B47" s="13" t="s">
        <v>230</v>
      </c>
      <c r="C47" s="13" t="s">
        <v>231</v>
      </c>
      <c r="D47" s="13">
        <v>12238</v>
      </c>
      <c r="E47" s="13" t="s">
        <v>0</v>
      </c>
      <c r="F47" s="13" t="s">
        <v>83</v>
      </c>
      <c r="G47" s="7">
        <v>27</v>
      </c>
      <c r="H47" s="7">
        <v>22</v>
      </c>
      <c r="I47" s="7">
        <v>32</v>
      </c>
      <c r="J47" s="7">
        <v>2</v>
      </c>
      <c r="K47" s="7">
        <v>18</v>
      </c>
      <c r="L47" s="7">
        <v>14</v>
      </c>
      <c r="M47" s="8">
        <v>115</v>
      </c>
      <c r="N47" s="9">
        <v>4</v>
      </c>
      <c r="O47" s="22">
        <f>RANK(M47,$M$3:M47,0)</f>
        <v>21</v>
      </c>
      <c r="P47" s="46">
        <f t="shared" si="8"/>
        <v>12238000</v>
      </c>
      <c r="Q47" s="47">
        <f t="shared" si="6"/>
        <v>24476000</v>
      </c>
      <c r="R47" s="48">
        <f t="shared" si="7"/>
        <v>36714000</v>
      </c>
    </row>
  </sheetData>
  <autoFilter ref="B26:R26" xr:uid="{01C32EF7-480E-45D7-9DE1-0669FB2DD1DC}">
    <sortState xmlns:xlrd2="http://schemas.microsoft.com/office/spreadsheetml/2017/richdata2" ref="B27:R40">
      <sortCondition ref="O26"/>
    </sortState>
  </autoFilter>
  <sortState xmlns:xlrd2="http://schemas.microsoft.com/office/spreadsheetml/2017/richdata2" ref="B44:O47">
    <sortCondition ref="O44:O47"/>
  </sortState>
  <conditionalFormatting sqref="E3:E22">
    <cfRule type="containsText" dxfId="33" priority="24" operator="containsText" text="Northern">
      <formula>NOT(ISERROR(SEARCH("Northern",E3)))</formula>
    </cfRule>
    <cfRule type="containsText" dxfId="32" priority="23" operator="containsText" text="Central">
      <formula>NOT(ISERROR(SEARCH("Central",E3)))</formula>
    </cfRule>
    <cfRule type="containsText" dxfId="31" priority="25" operator="containsText" text="Southern">
      <formula>NOT(ISERROR(SEARCH("Southern",E3)))</formula>
    </cfRule>
  </conditionalFormatting>
  <conditionalFormatting sqref="E26:E40">
    <cfRule type="containsText" dxfId="30" priority="11" operator="containsText" text="Central">
      <formula>NOT(ISERROR(SEARCH("Central",E26)))</formula>
    </cfRule>
    <cfRule type="containsText" dxfId="29" priority="12" operator="containsText" text="Northern">
      <formula>NOT(ISERROR(SEARCH("Northern",E26)))</formula>
    </cfRule>
    <cfRule type="containsText" dxfId="28" priority="13" operator="containsText" text="Southern">
      <formula>NOT(ISERROR(SEARCH("Southern",E26)))</formula>
    </cfRule>
  </conditionalFormatting>
  <conditionalFormatting sqref="E43">
    <cfRule type="containsText" dxfId="27" priority="72" operator="containsText" text="Southern">
      <formula>NOT(ISERROR(SEARCH("Southern",E43)))</formula>
    </cfRule>
  </conditionalFormatting>
  <conditionalFormatting sqref="E43:E47">
    <cfRule type="containsText" dxfId="26" priority="1" operator="containsText" text="Central">
      <formula>NOT(ISERROR(SEARCH("Central",E43)))</formula>
    </cfRule>
    <cfRule type="containsText" dxfId="25" priority="7" operator="containsText" text="Northern">
      <formula>NOT(ISERROR(SEARCH("Northern",E43)))</formula>
    </cfRule>
  </conditionalFormatting>
  <conditionalFormatting sqref="E44:E47">
    <cfRule type="containsText" dxfId="24" priority="2" operator="containsText" text="Southern">
      <formula>NOT(ISERROR(SEARCH("Southern",E44)))</formula>
    </cfRule>
  </conditionalFormatting>
  <conditionalFormatting sqref="G22">
    <cfRule type="colorScale" priority="19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G44:G47">
    <cfRule type="colorScale" priority="4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G4:L21">
    <cfRule type="colorScale" priority="20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G27:L40">
    <cfRule type="colorScale" priority="8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H22">
    <cfRule type="colorScale" priority="18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H44:L47">
    <cfRule type="colorScale" priority="3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I22">
    <cfRule type="colorScale" priority="17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J22">
    <cfRule type="colorScale" priority="16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K22">
    <cfRule type="colorScale" priority="15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L22">
    <cfRule type="colorScale" priority="14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M4:M22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27:M40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44:M47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4:N22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27:N40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44:N47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K3">
    <cfRule type="containsText" dxfId="23" priority="79" operator="containsText" text="Northern">
      <formula>NOT(ISERROR(SEARCH("Northern",AK3)))</formula>
    </cfRule>
  </conditionalFormatting>
  <conditionalFormatting sqref="AK3:AK7">
    <cfRule type="containsText" dxfId="22" priority="80" operator="containsText" text="Southern">
      <formula>NOT(ISERROR(SEARCH("Southern",AK3)))</formula>
    </cfRule>
    <cfRule type="containsText" dxfId="21" priority="78" operator="containsText" text="Central">
      <formula>NOT(ISERROR(SEARCH("Central",AK3)))</formula>
    </cfRule>
  </conditionalFormatting>
  <conditionalFormatting sqref="AK4:AK7">
    <cfRule type="containsText" dxfId="20" priority="96" operator="containsText" text="Northern">
      <formula>NOT(ISERROR(SEARCH("Northern",AK4)))</formula>
    </cfRule>
  </conditionalFormatting>
  <conditionalFormatting sqref="AM4:AM7">
    <cfRule type="colorScale" priority="91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AN4:AR7">
    <cfRule type="colorScale" priority="90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AS4:AS7"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4:AT7">
    <cfRule type="colorScale" priority="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995F1-C95A-4110-9EBA-8FF18601573D}">
  <sheetPr>
    <tabColor rgb="FF00B0F0"/>
  </sheetPr>
  <dimension ref="B1:R62"/>
  <sheetViews>
    <sheetView topLeftCell="A37" workbookViewId="0">
      <selection activeCell="C65" sqref="C65"/>
    </sheetView>
  </sheetViews>
  <sheetFormatPr defaultRowHeight="15"/>
  <cols>
    <col min="3" max="3" width="70.42578125" bestFit="1" customWidth="1"/>
    <col min="6" max="6" width="10.85546875" customWidth="1"/>
    <col min="16" max="16" width="13.7109375" customWidth="1"/>
    <col min="17" max="17" width="14.5703125" customWidth="1"/>
    <col min="18" max="18" width="14.85546875" customWidth="1"/>
    <col min="19" max="19" width="69.42578125" bestFit="1" customWidth="1"/>
    <col min="35" max="35" width="66.5703125" bestFit="1" customWidth="1"/>
  </cols>
  <sheetData>
    <row r="1" spans="2:18">
      <c r="B1" s="10" t="s">
        <v>54</v>
      </c>
    </row>
    <row r="2" spans="2:18" ht="15.75" thickBot="1">
      <c r="B2" s="10" t="s">
        <v>255</v>
      </c>
    </row>
    <row r="3" spans="2:18" ht="45.75" thickBot="1">
      <c r="B3" s="29" t="s">
        <v>1</v>
      </c>
      <c r="C3" s="30" t="s">
        <v>2</v>
      </c>
      <c r="D3" s="30" t="s">
        <v>3</v>
      </c>
      <c r="E3" s="56" t="s">
        <v>4</v>
      </c>
      <c r="F3" s="30" t="s">
        <v>5</v>
      </c>
      <c r="G3" s="18" t="s">
        <v>6</v>
      </c>
      <c r="H3" s="19" t="s">
        <v>7</v>
      </c>
      <c r="I3" s="20" t="s">
        <v>8</v>
      </c>
      <c r="J3" s="25" t="s">
        <v>9</v>
      </c>
      <c r="K3" s="21" t="s">
        <v>10</v>
      </c>
      <c r="L3" s="26" t="s">
        <v>11</v>
      </c>
      <c r="M3" s="14" t="s">
        <v>12</v>
      </c>
      <c r="N3" s="27" t="s">
        <v>258</v>
      </c>
      <c r="O3" s="28" t="s">
        <v>14</v>
      </c>
      <c r="P3" s="44" t="s">
        <v>259</v>
      </c>
      <c r="Q3" s="36" t="s">
        <v>260</v>
      </c>
      <c r="R3" s="37" t="s">
        <v>261</v>
      </c>
    </row>
    <row r="4" spans="2:18" ht="15.75" thickBot="1">
      <c r="B4" s="2" t="s">
        <v>55</v>
      </c>
      <c r="C4" s="3" t="s">
        <v>56</v>
      </c>
      <c r="D4" s="3">
        <v>703</v>
      </c>
      <c r="E4" s="3" t="s">
        <v>54</v>
      </c>
      <c r="F4" s="82" t="s">
        <v>17</v>
      </c>
      <c r="G4" s="7">
        <v>27</v>
      </c>
      <c r="H4" s="7">
        <v>34</v>
      </c>
      <c r="I4" s="7">
        <v>36</v>
      </c>
      <c r="J4" s="7">
        <v>6</v>
      </c>
      <c r="K4" s="7">
        <v>10</v>
      </c>
      <c r="L4" s="7">
        <v>31</v>
      </c>
      <c r="M4" s="8">
        <v>144</v>
      </c>
      <c r="N4" s="9">
        <v>1</v>
      </c>
      <c r="O4" s="22">
        <f>RANK(M4,$M$5:$M$30,0)</f>
        <v>1</v>
      </c>
      <c r="P4" s="46">
        <f>SUM(D4*1000)</f>
        <v>703000</v>
      </c>
      <c r="Q4" s="47">
        <f>SUM(D4*2000)</f>
        <v>1406000</v>
      </c>
      <c r="R4" s="48">
        <f>SUM(D4*3000)</f>
        <v>2109000</v>
      </c>
    </row>
    <row r="5" spans="2:18" ht="15.75" thickBot="1">
      <c r="B5" s="2" t="s">
        <v>57</v>
      </c>
      <c r="C5" s="3" t="s">
        <v>58</v>
      </c>
      <c r="D5" s="3">
        <v>313</v>
      </c>
      <c r="E5" s="3" t="s">
        <v>54</v>
      </c>
      <c r="F5" s="82" t="s">
        <v>17</v>
      </c>
      <c r="G5" s="7">
        <v>25</v>
      </c>
      <c r="H5" s="7">
        <v>35</v>
      </c>
      <c r="I5" s="7">
        <v>40</v>
      </c>
      <c r="J5" s="7">
        <v>2</v>
      </c>
      <c r="K5" s="7">
        <v>14</v>
      </c>
      <c r="L5" s="7">
        <v>28</v>
      </c>
      <c r="M5" s="8">
        <v>144</v>
      </c>
      <c r="N5" s="9">
        <v>1</v>
      </c>
      <c r="O5" s="22">
        <f t="shared" ref="O5:O30" si="0">RANK(M5,$M$5:$M$30,0)</f>
        <v>1</v>
      </c>
      <c r="P5" s="46">
        <f t="shared" ref="P5:P29" si="1">SUM(D5*1000)</f>
        <v>313000</v>
      </c>
      <c r="Q5" s="47">
        <f t="shared" ref="Q5:Q29" si="2">SUM(D5*2000)</f>
        <v>626000</v>
      </c>
      <c r="R5" s="48">
        <f t="shared" ref="R5:R29" si="3">SUM(D5*3000)</f>
        <v>939000</v>
      </c>
    </row>
    <row r="6" spans="2:18" ht="15.75" thickBot="1">
      <c r="B6" s="2" t="s">
        <v>59</v>
      </c>
      <c r="C6" s="3" t="s">
        <v>60</v>
      </c>
      <c r="D6" s="3">
        <v>721</v>
      </c>
      <c r="E6" s="3" t="s">
        <v>54</v>
      </c>
      <c r="F6" s="82" t="s">
        <v>17</v>
      </c>
      <c r="G6" s="7">
        <v>26</v>
      </c>
      <c r="H6" s="7">
        <v>30</v>
      </c>
      <c r="I6" s="7">
        <v>38</v>
      </c>
      <c r="J6" s="7">
        <v>6</v>
      </c>
      <c r="K6" s="7">
        <v>10</v>
      </c>
      <c r="L6" s="7">
        <v>33</v>
      </c>
      <c r="M6" s="8">
        <v>143</v>
      </c>
      <c r="N6" s="9">
        <v>3</v>
      </c>
      <c r="O6" s="22">
        <f t="shared" si="0"/>
        <v>2</v>
      </c>
      <c r="P6" s="46">
        <f t="shared" si="1"/>
        <v>721000</v>
      </c>
      <c r="Q6" s="47">
        <f t="shared" si="2"/>
        <v>1442000</v>
      </c>
      <c r="R6" s="48">
        <f t="shared" si="3"/>
        <v>2163000</v>
      </c>
    </row>
    <row r="7" spans="2:18" ht="15.75" thickBot="1">
      <c r="B7" s="2" t="s">
        <v>61</v>
      </c>
      <c r="C7" s="3" t="s">
        <v>62</v>
      </c>
      <c r="D7" s="3">
        <v>478</v>
      </c>
      <c r="E7" s="3" t="s">
        <v>54</v>
      </c>
      <c r="F7" s="82" t="s">
        <v>17</v>
      </c>
      <c r="G7" s="7">
        <v>28</v>
      </c>
      <c r="H7" s="7">
        <v>32</v>
      </c>
      <c r="I7" s="7">
        <v>34</v>
      </c>
      <c r="J7" s="7">
        <v>10</v>
      </c>
      <c r="K7" s="7">
        <v>8</v>
      </c>
      <c r="L7" s="7">
        <v>30</v>
      </c>
      <c r="M7" s="8">
        <v>142</v>
      </c>
      <c r="N7" s="9">
        <v>7</v>
      </c>
      <c r="O7" s="22">
        <f t="shared" si="0"/>
        <v>3</v>
      </c>
      <c r="P7" s="46">
        <f t="shared" si="1"/>
        <v>478000</v>
      </c>
      <c r="Q7" s="47">
        <f t="shared" si="2"/>
        <v>956000</v>
      </c>
      <c r="R7" s="48">
        <f t="shared" si="3"/>
        <v>1434000</v>
      </c>
    </row>
    <row r="8" spans="2:18" ht="15.75" thickBot="1">
      <c r="B8" s="58" t="s">
        <v>63</v>
      </c>
      <c r="C8" s="55" t="s">
        <v>64</v>
      </c>
      <c r="D8" s="55">
        <v>589</v>
      </c>
      <c r="E8" s="3" t="s">
        <v>54</v>
      </c>
      <c r="F8" s="82" t="s">
        <v>17</v>
      </c>
      <c r="G8" s="7">
        <v>26</v>
      </c>
      <c r="H8" s="7">
        <v>32</v>
      </c>
      <c r="I8" s="7">
        <v>34</v>
      </c>
      <c r="J8" s="7">
        <v>2</v>
      </c>
      <c r="K8" s="7">
        <v>12</v>
      </c>
      <c r="L8" s="7">
        <v>36</v>
      </c>
      <c r="M8" s="8">
        <v>142</v>
      </c>
      <c r="N8" s="9">
        <v>7</v>
      </c>
      <c r="O8" s="22">
        <f t="shared" si="0"/>
        <v>3</v>
      </c>
      <c r="P8" s="46">
        <f t="shared" si="1"/>
        <v>589000</v>
      </c>
      <c r="Q8" s="47">
        <f t="shared" si="2"/>
        <v>1178000</v>
      </c>
      <c r="R8" s="48">
        <f t="shared" si="3"/>
        <v>1767000</v>
      </c>
    </row>
    <row r="9" spans="2:18" ht="15.75" thickBot="1">
      <c r="B9" s="2" t="s">
        <v>65</v>
      </c>
      <c r="C9" s="3" t="s">
        <v>66</v>
      </c>
      <c r="D9" s="3">
        <v>928</v>
      </c>
      <c r="E9" s="3" t="s">
        <v>54</v>
      </c>
      <c r="F9" s="82" t="s">
        <v>17</v>
      </c>
      <c r="G9" s="7">
        <v>26</v>
      </c>
      <c r="H9" s="7">
        <v>34</v>
      </c>
      <c r="I9" s="7">
        <v>36</v>
      </c>
      <c r="J9" s="7">
        <v>4</v>
      </c>
      <c r="K9" s="7">
        <v>10</v>
      </c>
      <c r="L9" s="7">
        <v>32</v>
      </c>
      <c r="M9" s="8">
        <v>142</v>
      </c>
      <c r="N9" s="9">
        <v>7</v>
      </c>
      <c r="O9" s="22">
        <f t="shared" si="0"/>
        <v>3</v>
      </c>
      <c r="P9" s="46">
        <f t="shared" si="1"/>
        <v>928000</v>
      </c>
      <c r="Q9" s="47">
        <f t="shared" si="2"/>
        <v>1856000</v>
      </c>
      <c r="R9" s="48">
        <f t="shared" si="3"/>
        <v>2784000</v>
      </c>
    </row>
    <row r="10" spans="2:18" ht="15.75" thickBot="1">
      <c r="B10" s="58" t="s">
        <v>67</v>
      </c>
      <c r="C10" s="59" t="s">
        <v>68</v>
      </c>
      <c r="D10" s="59">
        <v>1488</v>
      </c>
      <c r="E10" s="3" t="s">
        <v>54</v>
      </c>
      <c r="F10" s="83" t="s">
        <v>17</v>
      </c>
      <c r="G10" s="7">
        <v>23</v>
      </c>
      <c r="H10" s="7">
        <v>30</v>
      </c>
      <c r="I10" s="7">
        <v>44</v>
      </c>
      <c r="J10" s="7">
        <v>6</v>
      </c>
      <c r="K10" s="7">
        <v>10</v>
      </c>
      <c r="L10" s="7">
        <v>23</v>
      </c>
      <c r="M10" s="8">
        <v>136</v>
      </c>
      <c r="N10" s="9">
        <v>16</v>
      </c>
      <c r="O10" s="22">
        <f t="shared" si="0"/>
        <v>6</v>
      </c>
      <c r="P10" s="46">
        <f t="shared" si="1"/>
        <v>1488000</v>
      </c>
      <c r="Q10" s="47">
        <f t="shared" si="2"/>
        <v>2976000</v>
      </c>
      <c r="R10" s="48">
        <f t="shared" si="3"/>
        <v>4464000</v>
      </c>
    </row>
    <row r="11" spans="2:18" ht="15.75" thickBot="1">
      <c r="B11" s="54" t="s">
        <v>69</v>
      </c>
      <c r="C11" s="54" t="s">
        <v>70</v>
      </c>
      <c r="D11" s="54">
        <v>899</v>
      </c>
      <c r="E11" s="3" t="s">
        <v>54</v>
      </c>
      <c r="F11" s="82" t="s">
        <v>17</v>
      </c>
      <c r="G11" s="7">
        <v>26</v>
      </c>
      <c r="H11" s="7">
        <v>24</v>
      </c>
      <c r="I11" s="7">
        <v>38</v>
      </c>
      <c r="J11" s="7">
        <v>4</v>
      </c>
      <c r="K11" s="7">
        <v>14</v>
      </c>
      <c r="L11" s="7">
        <v>28</v>
      </c>
      <c r="M11" s="8">
        <v>134</v>
      </c>
      <c r="N11" s="9">
        <v>18</v>
      </c>
      <c r="O11" s="22">
        <f t="shared" si="0"/>
        <v>7</v>
      </c>
      <c r="P11" s="46">
        <f t="shared" si="1"/>
        <v>899000</v>
      </c>
      <c r="Q11" s="47">
        <f t="shared" si="2"/>
        <v>1798000</v>
      </c>
      <c r="R11" s="48">
        <f t="shared" si="3"/>
        <v>2697000</v>
      </c>
    </row>
    <row r="12" spans="2:18" ht="15.75" thickBot="1">
      <c r="B12" s="54" t="s">
        <v>71</v>
      </c>
      <c r="C12" s="54" t="s">
        <v>72</v>
      </c>
      <c r="D12" s="54">
        <v>1612</v>
      </c>
      <c r="E12" s="3" t="s">
        <v>54</v>
      </c>
      <c r="F12" s="84" t="s">
        <v>17</v>
      </c>
      <c r="G12" s="7">
        <v>26</v>
      </c>
      <c r="H12" s="7">
        <v>29</v>
      </c>
      <c r="I12" s="7">
        <v>40</v>
      </c>
      <c r="J12" s="7">
        <v>2</v>
      </c>
      <c r="K12" s="7">
        <v>10</v>
      </c>
      <c r="L12" s="7">
        <v>25</v>
      </c>
      <c r="M12" s="8">
        <v>132</v>
      </c>
      <c r="N12" s="9">
        <v>20</v>
      </c>
      <c r="O12" s="22">
        <f t="shared" si="0"/>
        <v>8</v>
      </c>
      <c r="P12" s="46">
        <f t="shared" si="1"/>
        <v>1612000</v>
      </c>
      <c r="Q12" s="47">
        <f t="shared" si="2"/>
        <v>3224000</v>
      </c>
      <c r="R12" s="48">
        <f t="shared" si="3"/>
        <v>4836000</v>
      </c>
    </row>
    <row r="13" spans="2:18" ht="15.75" thickBot="1">
      <c r="B13" s="54" t="s">
        <v>73</v>
      </c>
      <c r="C13" s="65" t="s">
        <v>74</v>
      </c>
      <c r="D13" s="54">
        <v>1896</v>
      </c>
      <c r="E13" s="3" t="s">
        <v>54</v>
      </c>
      <c r="F13" s="84" t="s">
        <v>17</v>
      </c>
      <c r="G13" s="7">
        <v>27</v>
      </c>
      <c r="H13" s="7">
        <v>29</v>
      </c>
      <c r="I13" s="7">
        <v>30</v>
      </c>
      <c r="J13" s="7">
        <v>10</v>
      </c>
      <c r="K13" s="7">
        <v>8</v>
      </c>
      <c r="L13" s="7">
        <v>27</v>
      </c>
      <c r="M13" s="8">
        <v>131</v>
      </c>
      <c r="N13" s="9">
        <v>22</v>
      </c>
      <c r="O13" s="22">
        <f t="shared" si="0"/>
        <v>9</v>
      </c>
      <c r="P13" s="46">
        <f t="shared" si="1"/>
        <v>1896000</v>
      </c>
      <c r="Q13" s="47">
        <f t="shared" si="2"/>
        <v>3792000</v>
      </c>
      <c r="R13" s="48">
        <f t="shared" si="3"/>
        <v>5688000</v>
      </c>
    </row>
    <row r="14" spans="2:18" ht="15.75" thickBot="1">
      <c r="B14" s="2" t="s">
        <v>75</v>
      </c>
      <c r="C14" s="3" t="s">
        <v>76</v>
      </c>
      <c r="D14" s="3">
        <v>780</v>
      </c>
      <c r="E14" s="3" t="s">
        <v>54</v>
      </c>
      <c r="F14" s="82" t="s">
        <v>17</v>
      </c>
      <c r="G14" s="7">
        <v>25</v>
      </c>
      <c r="H14" s="7">
        <v>30</v>
      </c>
      <c r="I14" s="7">
        <v>28</v>
      </c>
      <c r="J14" s="7">
        <v>2</v>
      </c>
      <c r="K14" s="7">
        <v>18</v>
      </c>
      <c r="L14" s="7">
        <v>26</v>
      </c>
      <c r="M14" s="8">
        <v>129</v>
      </c>
      <c r="N14" s="9">
        <v>25</v>
      </c>
      <c r="O14" s="22">
        <f t="shared" si="0"/>
        <v>10</v>
      </c>
      <c r="P14" s="46">
        <f t="shared" si="1"/>
        <v>780000</v>
      </c>
      <c r="Q14" s="47">
        <f t="shared" si="2"/>
        <v>1560000</v>
      </c>
      <c r="R14" s="48">
        <f t="shared" si="3"/>
        <v>2340000</v>
      </c>
    </row>
    <row r="15" spans="2:18" ht="15.75" thickBot="1">
      <c r="B15" s="2" t="s">
        <v>77</v>
      </c>
      <c r="C15" s="3" t="s">
        <v>78</v>
      </c>
      <c r="D15" s="3">
        <v>1106</v>
      </c>
      <c r="E15" s="3" t="s">
        <v>54</v>
      </c>
      <c r="F15" s="82" t="s">
        <v>17</v>
      </c>
      <c r="G15" s="7">
        <v>24</v>
      </c>
      <c r="H15" s="7">
        <v>29</v>
      </c>
      <c r="I15" s="7">
        <v>34</v>
      </c>
      <c r="J15" s="7">
        <v>2</v>
      </c>
      <c r="K15" s="7">
        <v>10</v>
      </c>
      <c r="L15" s="7">
        <v>30</v>
      </c>
      <c r="M15" s="8">
        <v>129</v>
      </c>
      <c r="N15" s="9">
        <v>25</v>
      </c>
      <c r="O15" s="22">
        <f t="shared" si="0"/>
        <v>10</v>
      </c>
      <c r="P15" s="46">
        <f t="shared" si="1"/>
        <v>1106000</v>
      </c>
      <c r="Q15" s="47">
        <f t="shared" si="2"/>
        <v>2212000</v>
      </c>
      <c r="R15" s="48">
        <f t="shared" si="3"/>
        <v>3318000</v>
      </c>
    </row>
    <row r="16" spans="2:18" ht="15.75" thickBot="1">
      <c r="B16" s="2" t="s">
        <v>79</v>
      </c>
      <c r="C16" s="3" t="s">
        <v>80</v>
      </c>
      <c r="D16" s="3">
        <v>2597</v>
      </c>
      <c r="E16" s="3" t="s">
        <v>54</v>
      </c>
      <c r="F16" s="82" t="s">
        <v>17</v>
      </c>
      <c r="G16" s="7">
        <v>25</v>
      </c>
      <c r="H16" s="7">
        <v>28</v>
      </c>
      <c r="I16" s="7">
        <v>26</v>
      </c>
      <c r="J16" s="7">
        <v>2</v>
      </c>
      <c r="K16" s="7">
        <v>16</v>
      </c>
      <c r="L16" s="7">
        <v>31</v>
      </c>
      <c r="M16" s="8">
        <v>128</v>
      </c>
      <c r="N16" s="9">
        <v>28</v>
      </c>
      <c r="O16" s="22">
        <f t="shared" si="0"/>
        <v>12</v>
      </c>
      <c r="P16" s="46">
        <f t="shared" si="1"/>
        <v>2597000</v>
      </c>
      <c r="Q16" s="47">
        <f t="shared" si="2"/>
        <v>5194000</v>
      </c>
      <c r="R16" s="48">
        <f t="shared" si="3"/>
        <v>7791000</v>
      </c>
    </row>
    <row r="17" spans="2:18" ht="15.75" thickBot="1">
      <c r="B17" s="2" t="s">
        <v>81</v>
      </c>
      <c r="C17" s="3" t="s">
        <v>82</v>
      </c>
      <c r="D17" s="3">
        <v>456</v>
      </c>
      <c r="E17" s="3" t="s">
        <v>54</v>
      </c>
      <c r="F17" s="82" t="s">
        <v>83</v>
      </c>
      <c r="G17" s="7">
        <v>24</v>
      </c>
      <c r="H17" s="7">
        <v>32</v>
      </c>
      <c r="I17" s="7">
        <v>34</v>
      </c>
      <c r="J17" s="7">
        <v>2</v>
      </c>
      <c r="K17" s="7">
        <v>12</v>
      </c>
      <c r="L17" s="7">
        <v>24</v>
      </c>
      <c r="M17" s="8">
        <v>128</v>
      </c>
      <c r="N17" s="9">
        <v>28</v>
      </c>
      <c r="O17" s="22">
        <f t="shared" si="0"/>
        <v>12</v>
      </c>
      <c r="P17" s="46">
        <f t="shared" si="1"/>
        <v>456000</v>
      </c>
      <c r="Q17" s="47">
        <f t="shared" si="2"/>
        <v>912000</v>
      </c>
      <c r="R17" s="48">
        <f t="shared" si="3"/>
        <v>1368000</v>
      </c>
    </row>
    <row r="18" spans="2:18" ht="15.75" thickBot="1">
      <c r="B18" s="2" t="s">
        <v>84</v>
      </c>
      <c r="C18" s="3" t="s">
        <v>85</v>
      </c>
      <c r="D18" s="3">
        <v>1737</v>
      </c>
      <c r="E18" s="3" t="s">
        <v>54</v>
      </c>
      <c r="F18" s="82" t="s">
        <v>83</v>
      </c>
      <c r="G18" s="7">
        <v>26</v>
      </c>
      <c r="H18" s="7">
        <v>24</v>
      </c>
      <c r="I18" s="7">
        <v>30</v>
      </c>
      <c r="J18" s="7">
        <v>2</v>
      </c>
      <c r="K18" s="7">
        <v>14</v>
      </c>
      <c r="L18" s="7">
        <v>31</v>
      </c>
      <c r="M18" s="8">
        <v>127</v>
      </c>
      <c r="N18" s="9">
        <v>30</v>
      </c>
      <c r="O18" s="22">
        <f t="shared" si="0"/>
        <v>14</v>
      </c>
      <c r="P18" s="46">
        <f t="shared" si="1"/>
        <v>1737000</v>
      </c>
      <c r="Q18" s="47">
        <f t="shared" si="2"/>
        <v>3474000</v>
      </c>
      <c r="R18" s="48">
        <f t="shared" si="3"/>
        <v>5211000</v>
      </c>
    </row>
    <row r="19" spans="2:18" ht="15.75" thickBot="1">
      <c r="B19" s="2" t="s">
        <v>86</v>
      </c>
      <c r="C19" s="3" t="s">
        <v>87</v>
      </c>
      <c r="D19" s="3">
        <v>292</v>
      </c>
      <c r="E19" s="3" t="s">
        <v>54</v>
      </c>
      <c r="F19" s="82" t="s">
        <v>17</v>
      </c>
      <c r="G19" s="7">
        <v>22</v>
      </c>
      <c r="H19" s="7">
        <v>28</v>
      </c>
      <c r="I19" s="7">
        <v>32</v>
      </c>
      <c r="J19" s="7">
        <v>2</v>
      </c>
      <c r="K19" s="7">
        <v>12</v>
      </c>
      <c r="L19" s="7">
        <v>30</v>
      </c>
      <c r="M19" s="8">
        <v>126</v>
      </c>
      <c r="N19" s="9">
        <v>31</v>
      </c>
      <c r="O19" s="22">
        <f t="shared" si="0"/>
        <v>15</v>
      </c>
      <c r="P19" s="46">
        <f t="shared" si="1"/>
        <v>292000</v>
      </c>
      <c r="Q19" s="47">
        <f t="shared" si="2"/>
        <v>584000</v>
      </c>
      <c r="R19" s="48">
        <f t="shared" si="3"/>
        <v>876000</v>
      </c>
    </row>
    <row r="20" spans="2:18" ht="15.75" thickBot="1">
      <c r="B20" s="2" t="s">
        <v>88</v>
      </c>
      <c r="C20" s="3" t="s">
        <v>89</v>
      </c>
      <c r="D20" s="3">
        <v>1305</v>
      </c>
      <c r="E20" s="3" t="s">
        <v>54</v>
      </c>
      <c r="F20" s="82" t="s">
        <v>90</v>
      </c>
      <c r="G20" s="7">
        <v>21</v>
      </c>
      <c r="H20" s="7">
        <v>35</v>
      </c>
      <c r="I20" s="7">
        <v>30</v>
      </c>
      <c r="J20" s="7">
        <v>4</v>
      </c>
      <c r="K20" s="7">
        <v>14</v>
      </c>
      <c r="L20" s="7">
        <v>22</v>
      </c>
      <c r="M20" s="8">
        <v>126</v>
      </c>
      <c r="N20" s="9">
        <v>31</v>
      </c>
      <c r="O20" s="22">
        <f t="shared" si="0"/>
        <v>15</v>
      </c>
      <c r="P20" s="46">
        <f t="shared" si="1"/>
        <v>1305000</v>
      </c>
      <c r="Q20" s="47">
        <f t="shared" si="2"/>
        <v>2610000</v>
      </c>
      <c r="R20" s="48">
        <f t="shared" si="3"/>
        <v>3915000</v>
      </c>
    </row>
    <row r="21" spans="2:18" ht="15.75" thickBot="1">
      <c r="B21" s="2" t="s">
        <v>91</v>
      </c>
      <c r="C21" s="3" t="s">
        <v>92</v>
      </c>
      <c r="D21" s="3">
        <v>763</v>
      </c>
      <c r="E21" s="3" t="s">
        <v>54</v>
      </c>
      <c r="F21" s="82" t="s">
        <v>17</v>
      </c>
      <c r="G21" s="7">
        <v>25</v>
      </c>
      <c r="H21" s="7">
        <v>30</v>
      </c>
      <c r="I21" s="7">
        <v>26</v>
      </c>
      <c r="J21" s="7">
        <v>6</v>
      </c>
      <c r="K21" s="7">
        <v>12</v>
      </c>
      <c r="L21" s="7">
        <v>26</v>
      </c>
      <c r="M21" s="8">
        <v>125</v>
      </c>
      <c r="N21" s="9">
        <v>35</v>
      </c>
      <c r="O21" s="22">
        <f t="shared" si="0"/>
        <v>17</v>
      </c>
      <c r="P21" s="46">
        <f t="shared" si="1"/>
        <v>763000</v>
      </c>
      <c r="Q21" s="47">
        <f t="shared" si="2"/>
        <v>1526000</v>
      </c>
      <c r="R21" s="48">
        <f t="shared" si="3"/>
        <v>2289000</v>
      </c>
    </row>
    <row r="22" spans="2:18" ht="15.75" thickBot="1">
      <c r="B22" s="2" t="s">
        <v>93</v>
      </c>
      <c r="C22" s="3" t="s">
        <v>94</v>
      </c>
      <c r="D22" s="3">
        <v>360</v>
      </c>
      <c r="E22" s="3" t="s">
        <v>54</v>
      </c>
      <c r="F22" s="82" t="s">
        <v>17</v>
      </c>
      <c r="G22" s="7">
        <v>25</v>
      </c>
      <c r="H22" s="7">
        <v>32</v>
      </c>
      <c r="I22" s="7">
        <v>26</v>
      </c>
      <c r="J22" s="7">
        <v>2</v>
      </c>
      <c r="K22" s="7">
        <v>10</v>
      </c>
      <c r="L22" s="7">
        <v>29</v>
      </c>
      <c r="M22" s="8">
        <v>124</v>
      </c>
      <c r="N22" s="9">
        <v>36</v>
      </c>
      <c r="O22" s="22">
        <f t="shared" si="0"/>
        <v>18</v>
      </c>
      <c r="P22" s="46">
        <f t="shared" si="1"/>
        <v>360000</v>
      </c>
      <c r="Q22" s="47">
        <f t="shared" si="2"/>
        <v>720000</v>
      </c>
      <c r="R22" s="48">
        <f t="shared" si="3"/>
        <v>1080000</v>
      </c>
    </row>
    <row r="23" spans="2:18" ht="15.75" thickBot="1">
      <c r="B23" s="2" t="s">
        <v>95</v>
      </c>
      <c r="C23" s="3" t="s">
        <v>96</v>
      </c>
      <c r="D23" s="3">
        <v>554</v>
      </c>
      <c r="E23" s="3" t="s">
        <v>54</v>
      </c>
      <c r="F23" s="82" t="s">
        <v>17</v>
      </c>
      <c r="G23" s="7">
        <v>24</v>
      </c>
      <c r="H23" s="7">
        <v>30</v>
      </c>
      <c r="I23" s="7">
        <v>30</v>
      </c>
      <c r="J23" s="7">
        <v>2</v>
      </c>
      <c r="K23" s="7">
        <v>12</v>
      </c>
      <c r="L23" s="7">
        <v>26</v>
      </c>
      <c r="M23" s="8">
        <v>124</v>
      </c>
      <c r="N23" s="9">
        <v>36</v>
      </c>
      <c r="O23" s="22">
        <f t="shared" si="0"/>
        <v>18</v>
      </c>
      <c r="P23" s="46">
        <f t="shared" si="1"/>
        <v>554000</v>
      </c>
      <c r="Q23" s="47">
        <f t="shared" si="2"/>
        <v>1108000</v>
      </c>
      <c r="R23" s="48">
        <f t="shared" si="3"/>
        <v>1662000</v>
      </c>
    </row>
    <row r="24" spans="2:18" ht="15.75" thickBot="1">
      <c r="B24" s="58" t="s">
        <v>97</v>
      </c>
      <c r="C24" s="55" t="s">
        <v>98</v>
      </c>
      <c r="D24" s="55">
        <v>2962</v>
      </c>
      <c r="E24" s="3" t="s">
        <v>54</v>
      </c>
      <c r="F24" s="82" t="s">
        <v>83</v>
      </c>
      <c r="G24" s="7">
        <v>24</v>
      </c>
      <c r="H24" s="7">
        <v>27</v>
      </c>
      <c r="I24" s="7">
        <v>30</v>
      </c>
      <c r="J24" s="7">
        <v>2</v>
      </c>
      <c r="K24" s="7">
        <v>14</v>
      </c>
      <c r="L24" s="7">
        <v>26</v>
      </c>
      <c r="M24" s="8">
        <v>123</v>
      </c>
      <c r="N24" s="9">
        <v>39</v>
      </c>
      <c r="O24" s="22">
        <f t="shared" si="0"/>
        <v>20</v>
      </c>
      <c r="P24" s="46">
        <f t="shared" si="1"/>
        <v>2962000</v>
      </c>
      <c r="Q24" s="47">
        <f t="shared" si="2"/>
        <v>5924000</v>
      </c>
      <c r="R24" s="48">
        <f t="shared" si="3"/>
        <v>8886000</v>
      </c>
    </row>
    <row r="25" spans="2:18" ht="15.75" thickBot="1">
      <c r="B25" s="2" t="s">
        <v>99</v>
      </c>
      <c r="C25" s="4" t="s">
        <v>100</v>
      </c>
      <c r="D25" s="4">
        <v>602</v>
      </c>
      <c r="E25" s="3" t="s">
        <v>54</v>
      </c>
      <c r="F25" s="83" t="s">
        <v>90</v>
      </c>
      <c r="G25" s="7">
        <v>22</v>
      </c>
      <c r="H25" s="7">
        <v>32</v>
      </c>
      <c r="I25" s="7">
        <v>30</v>
      </c>
      <c r="J25" s="7">
        <v>4</v>
      </c>
      <c r="K25" s="7">
        <v>10</v>
      </c>
      <c r="L25" s="7">
        <v>24</v>
      </c>
      <c r="M25" s="8">
        <v>122</v>
      </c>
      <c r="N25" s="9">
        <v>42</v>
      </c>
      <c r="O25" s="22">
        <f t="shared" si="0"/>
        <v>21</v>
      </c>
      <c r="P25" s="46">
        <f t="shared" si="1"/>
        <v>602000</v>
      </c>
      <c r="Q25" s="47">
        <f t="shared" si="2"/>
        <v>1204000</v>
      </c>
      <c r="R25" s="48">
        <f t="shared" si="3"/>
        <v>1806000</v>
      </c>
    </row>
    <row r="26" spans="2:18" ht="15.75" thickBot="1">
      <c r="B26" s="2" t="s">
        <v>101</v>
      </c>
      <c r="C26" s="3" t="s">
        <v>102</v>
      </c>
      <c r="D26" s="3">
        <v>2760</v>
      </c>
      <c r="E26" s="3" t="s">
        <v>54</v>
      </c>
      <c r="F26" s="82" t="s">
        <v>17</v>
      </c>
      <c r="G26" s="7">
        <v>26</v>
      </c>
      <c r="H26" s="7">
        <v>24</v>
      </c>
      <c r="I26" s="7">
        <v>24</v>
      </c>
      <c r="J26" s="7">
        <v>10</v>
      </c>
      <c r="K26" s="7">
        <v>10</v>
      </c>
      <c r="L26" s="7">
        <v>27</v>
      </c>
      <c r="M26" s="8">
        <v>121</v>
      </c>
      <c r="N26" s="9">
        <v>43</v>
      </c>
      <c r="O26" s="22">
        <f t="shared" si="0"/>
        <v>22</v>
      </c>
      <c r="P26" s="46">
        <f t="shared" si="1"/>
        <v>2760000</v>
      </c>
      <c r="Q26" s="47">
        <f t="shared" si="2"/>
        <v>5520000</v>
      </c>
      <c r="R26" s="48">
        <f t="shared" si="3"/>
        <v>8280000</v>
      </c>
    </row>
    <row r="27" spans="2:18" ht="15.75" thickBot="1">
      <c r="B27" s="2" t="s">
        <v>103</v>
      </c>
      <c r="C27" s="3" t="s">
        <v>104</v>
      </c>
      <c r="D27" s="3">
        <v>600</v>
      </c>
      <c r="E27" s="3" t="s">
        <v>54</v>
      </c>
      <c r="F27" s="82" t="s">
        <v>17</v>
      </c>
      <c r="G27" s="7">
        <v>23</v>
      </c>
      <c r="H27" s="7">
        <v>30</v>
      </c>
      <c r="I27" s="7">
        <v>32</v>
      </c>
      <c r="J27" s="7">
        <v>2</v>
      </c>
      <c r="K27" s="7">
        <v>10</v>
      </c>
      <c r="L27" s="7">
        <v>24</v>
      </c>
      <c r="M27" s="8">
        <v>121</v>
      </c>
      <c r="N27" s="9">
        <v>43</v>
      </c>
      <c r="O27" s="22">
        <f t="shared" si="0"/>
        <v>22</v>
      </c>
      <c r="P27" s="46">
        <f t="shared" si="1"/>
        <v>600000</v>
      </c>
      <c r="Q27" s="47">
        <f t="shared" si="2"/>
        <v>1200000</v>
      </c>
      <c r="R27" s="48">
        <f t="shared" si="3"/>
        <v>1800000</v>
      </c>
    </row>
    <row r="28" spans="2:18" ht="15.75" thickBot="1">
      <c r="B28" s="2" t="s">
        <v>105</v>
      </c>
      <c r="C28" s="3" t="s">
        <v>106</v>
      </c>
      <c r="D28" s="3">
        <v>945</v>
      </c>
      <c r="E28" s="3" t="s">
        <v>54</v>
      </c>
      <c r="F28" s="82" t="s">
        <v>17</v>
      </c>
      <c r="G28" s="7">
        <v>23</v>
      </c>
      <c r="H28" s="7">
        <v>30</v>
      </c>
      <c r="I28" s="7">
        <v>34</v>
      </c>
      <c r="J28" s="7">
        <v>2</v>
      </c>
      <c r="K28" s="7">
        <v>12</v>
      </c>
      <c r="L28" s="7">
        <v>19</v>
      </c>
      <c r="M28" s="8">
        <v>120</v>
      </c>
      <c r="N28" s="9">
        <v>46</v>
      </c>
      <c r="O28" s="22">
        <f t="shared" si="0"/>
        <v>24</v>
      </c>
      <c r="P28" s="46">
        <f t="shared" si="1"/>
        <v>945000</v>
      </c>
      <c r="Q28" s="47">
        <f t="shared" si="2"/>
        <v>1890000</v>
      </c>
      <c r="R28" s="48">
        <f t="shared" si="3"/>
        <v>2835000</v>
      </c>
    </row>
    <row r="29" spans="2:18" ht="15.75" thickBot="1">
      <c r="B29" s="2" t="s">
        <v>107</v>
      </c>
      <c r="C29" s="3" t="s">
        <v>108</v>
      </c>
      <c r="D29" s="3">
        <v>232</v>
      </c>
      <c r="E29" s="3" t="s">
        <v>54</v>
      </c>
      <c r="F29" s="82" t="s">
        <v>90</v>
      </c>
      <c r="G29" s="7">
        <v>24</v>
      </c>
      <c r="H29" s="7">
        <v>35</v>
      </c>
      <c r="I29" s="7">
        <v>26</v>
      </c>
      <c r="J29" s="7">
        <v>4</v>
      </c>
      <c r="K29" s="7">
        <v>8</v>
      </c>
      <c r="L29" s="7">
        <v>22</v>
      </c>
      <c r="M29" s="8">
        <v>119</v>
      </c>
      <c r="N29" s="9">
        <v>50</v>
      </c>
      <c r="O29" s="22">
        <f t="shared" si="0"/>
        <v>25</v>
      </c>
      <c r="P29" s="46">
        <f t="shared" si="1"/>
        <v>232000</v>
      </c>
      <c r="Q29" s="47">
        <f t="shared" si="2"/>
        <v>464000</v>
      </c>
      <c r="R29" s="48">
        <f t="shared" si="3"/>
        <v>696000</v>
      </c>
    </row>
    <row r="30" spans="2:18" ht="15.75" thickBot="1">
      <c r="B30" s="2" t="s">
        <v>109</v>
      </c>
      <c r="C30" s="3" t="s">
        <v>110</v>
      </c>
      <c r="D30" s="3">
        <v>1210</v>
      </c>
      <c r="E30" s="3" t="s">
        <v>54</v>
      </c>
      <c r="F30" s="85" t="s">
        <v>83</v>
      </c>
      <c r="G30" s="7">
        <v>23</v>
      </c>
      <c r="H30" s="7">
        <v>29</v>
      </c>
      <c r="I30" s="7">
        <v>30</v>
      </c>
      <c r="J30" s="7">
        <v>2</v>
      </c>
      <c r="K30" s="7">
        <v>10</v>
      </c>
      <c r="L30" s="7">
        <v>24</v>
      </c>
      <c r="M30" s="8">
        <v>118</v>
      </c>
      <c r="N30" s="9">
        <v>52</v>
      </c>
      <c r="O30" s="22">
        <f t="shared" si="0"/>
        <v>26</v>
      </c>
      <c r="P30" s="46">
        <f t="shared" ref="P30" si="4">SUM(D30*1000)</f>
        <v>1210000</v>
      </c>
      <c r="Q30" s="47">
        <f t="shared" ref="Q30" si="5">SUM(D30*2000)</f>
        <v>2420000</v>
      </c>
      <c r="R30" s="48">
        <f t="shared" ref="R30" si="6">SUM(D30*3000)</f>
        <v>3630000</v>
      </c>
    </row>
    <row r="31" spans="2:18" ht="15.75" thickBot="1">
      <c r="B31" s="54" t="s">
        <v>111</v>
      </c>
      <c r="C31" s="54" t="s">
        <v>112</v>
      </c>
      <c r="D31" s="54">
        <v>1061</v>
      </c>
      <c r="E31" s="3" t="s">
        <v>54</v>
      </c>
      <c r="F31" s="86" t="s">
        <v>17</v>
      </c>
      <c r="G31" s="7">
        <v>26</v>
      </c>
      <c r="H31" s="7">
        <v>29</v>
      </c>
      <c r="I31" s="7">
        <v>26</v>
      </c>
      <c r="J31" s="7">
        <v>2</v>
      </c>
      <c r="K31" s="7">
        <v>10</v>
      </c>
      <c r="L31" s="7">
        <v>20</v>
      </c>
      <c r="M31" s="8">
        <v>113</v>
      </c>
      <c r="N31" s="9">
        <v>57</v>
      </c>
      <c r="O31" s="22">
        <f>RANK(M31,$M$5:$M$34,0)</f>
        <v>27</v>
      </c>
      <c r="P31" s="46">
        <f t="shared" ref="P31:P34" si="7">SUM(D31*1000)</f>
        <v>1061000</v>
      </c>
      <c r="Q31" s="47">
        <f t="shared" ref="Q31:Q34" si="8">SUM(D31*2000)</f>
        <v>2122000</v>
      </c>
      <c r="R31" s="48">
        <f t="shared" ref="R31:R34" si="9">SUM(D31*3000)</f>
        <v>3183000</v>
      </c>
    </row>
    <row r="32" spans="2:18" ht="15.75" thickBot="1">
      <c r="B32" s="89" t="s">
        <v>113</v>
      </c>
      <c r="C32" s="89" t="s">
        <v>114</v>
      </c>
      <c r="D32" s="89">
        <v>1403</v>
      </c>
      <c r="E32" s="3" t="s">
        <v>54</v>
      </c>
      <c r="F32" s="24" t="s">
        <v>17</v>
      </c>
      <c r="G32" s="62">
        <v>17</v>
      </c>
      <c r="H32" s="62">
        <v>15</v>
      </c>
      <c r="I32" s="62">
        <v>34</v>
      </c>
      <c r="J32" s="88">
        <v>10</v>
      </c>
      <c r="K32" s="62">
        <v>10</v>
      </c>
      <c r="L32" s="62">
        <v>27</v>
      </c>
      <c r="M32" s="63">
        <v>113</v>
      </c>
      <c r="N32" s="64">
        <v>57</v>
      </c>
      <c r="O32" s="22">
        <f t="shared" ref="O32:O34" si="10">RANK(M32,$M$5:$M$34,0)</f>
        <v>27</v>
      </c>
      <c r="P32" s="46">
        <f t="shared" si="7"/>
        <v>1403000</v>
      </c>
      <c r="Q32" s="47">
        <f t="shared" si="8"/>
        <v>2806000</v>
      </c>
      <c r="R32" s="48">
        <f t="shared" si="9"/>
        <v>4209000</v>
      </c>
    </row>
    <row r="33" spans="2:18" ht="15.75" thickBot="1">
      <c r="B33" s="60" t="s">
        <v>115</v>
      </c>
      <c r="C33" s="67" t="s">
        <v>116</v>
      </c>
      <c r="D33" s="67">
        <v>393</v>
      </c>
      <c r="E33" s="3" t="s">
        <v>54</v>
      </c>
      <c r="F33" s="87" t="s">
        <v>17</v>
      </c>
      <c r="G33" s="62">
        <v>22</v>
      </c>
      <c r="H33" s="62">
        <v>22</v>
      </c>
      <c r="I33" s="62">
        <v>44</v>
      </c>
      <c r="J33" s="62">
        <v>2</v>
      </c>
      <c r="K33" s="62">
        <v>4</v>
      </c>
      <c r="L33" s="62">
        <v>15</v>
      </c>
      <c r="M33" s="63">
        <v>109</v>
      </c>
      <c r="N33" s="64">
        <v>62</v>
      </c>
      <c r="O33" s="22">
        <f t="shared" si="10"/>
        <v>29</v>
      </c>
      <c r="P33" s="46">
        <f t="shared" si="7"/>
        <v>393000</v>
      </c>
      <c r="Q33" s="47">
        <f t="shared" si="8"/>
        <v>786000</v>
      </c>
      <c r="R33" s="48">
        <f t="shared" si="9"/>
        <v>1179000</v>
      </c>
    </row>
    <row r="34" spans="2:18">
      <c r="B34" s="90" t="s">
        <v>117</v>
      </c>
      <c r="C34" s="91" t="s">
        <v>118</v>
      </c>
      <c r="D34" s="91">
        <v>622</v>
      </c>
      <c r="E34" s="3" t="s">
        <v>54</v>
      </c>
      <c r="F34" s="92" t="s">
        <v>17</v>
      </c>
      <c r="G34" s="62">
        <v>22</v>
      </c>
      <c r="H34" s="62">
        <v>22</v>
      </c>
      <c r="I34" s="62">
        <v>42</v>
      </c>
      <c r="J34" s="62">
        <v>2</v>
      </c>
      <c r="K34" s="62">
        <v>4</v>
      </c>
      <c r="L34" s="62">
        <v>15</v>
      </c>
      <c r="M34" s="63">
        <v>107</v>
      </c>
      <c r="N34" s="64">
        <v>63</v>
      </c>
      <c r="O34" s="22">
        <f t="shared" si="10"/>
        <v>30</v>
      </c>
      <c r="P34" s="46">
        <f t="shared" si="7"/>
        <v>622000</v>
      </c>
      <c r="Q34" s="47">
        <f t="shared" si="8"/>
        <v>1244000</v>
      </c>
      <c r="R34" s="48">
        <f t="shared" si="9"/>
        <v>1866000</v>
      </c>
    </row>
    <row r="35" spans="2:18" ht="15.75" thickBot="1">
      <c r="B35" s="10" t="s">
        <v>262</v>
      </c>
    </row>
    <row r="36" spans="2:18" ht="45.75" thickBot="1">
      <c r="B36" s="29" t="s">
        <v>1</v>
      </c>
      <c r="C36" s="30" t="s">
        <v>2</v>
      </c>
      <c r="D36" s="30" t="s">
        <v>3</v>
      </c>
      <c r="E36" s="56" t="s">
        <v>4</v>
      </c>
      <c r="F36" s="30" t="s">
        <v>5</v>
      </c>
      <c r="G36" s="18" t="s">
        <v>6</v>
      </c>
      <c r="H36" s="19" t="s">
        <v>7</v>
      </c>
      <c r="I36" s="20" t="s">
        <v>8</v>
      </c>
      <c r="J36" s="25" t="s">
        <v>9</v>
      </c>
      <c r="K36" s="21" t="s">
        <v>10</v>
      </c>
      <c r="L36" s="26" t="s">
        <v>11</v>
      </c>
      <c r="M36" s="14" t="s">
        <v>12</v>
      </c>
      <c r="N36" s="27" t="s">
        <v>258</v>
      </c>
      <c r="O36" s="28" t="s">
        <v>14</v>
      </c>
      <c r="P36" s="44" t="s">
        <v>259</v>
      </c>
      <c r="Q36" s="36" t="s">
        <v>260</v>
      </c>
      <c r="R36" s="37" t="s">
        <v>261</v>
      </c>
    </row>
    <row r="37" spans="2:18" ht="15.75" thickBot="1">
      <c r="B37" s="2" t="s">
        <v>180</v>
      </c>
      <c r="C37" s="3" t="s">
        <v>181</v>
      </c>
      <c r="D37" s="3">
        <v>1991</v>
      </c>
      <c r="E37" s="3" t="s">
        <v>54</v>
      </c>
      <c r="F37" s="11" t="s">
        <v>83</v>
      </c>
      <c r="G37" s="7">
        <v>25</v>
      </c>
      <c r="H37" s="7">
        <v>29</v>
      </c>
      <c r="I37" s="7">
        <v>32</v>
      </c>
      <c r="J37" s="7">
        <v>4</v>
      </c>
      <c r="K37" s="7">
        <v>14</v>
      </c>
      <c r="L37" s="7">
        <v>17</v>
      </c>
      <c r="M37" s="8">
        <v>121</v>
      </c>
      <c r="N37" s="9">
        <v>4</v>
      </c>
      <c r="O37" s="22">
        <f>RANK(M37,$M$4:$M61,0)</f>
        <v>23</v>
      </c>
      <c r="P37" s="46">
        <f t="shared" ref="P37:P50" si="11">SUM(D37*1000)</f>
        <v>1991000</v>
      </c>
      <c r="Q37" s="47">
        <f t="shared" ref="Q37:Q50" si="12">SUM(D37*2000)</f>
        <v>3982000</v>
      </c>
      <c r="R37" s="48">
        <f t="shared" ref="R37:R50" si="13">SUM(D37*3000)</f>
        <v>5973000</v>
      </c>
    </row>
    <row r="38" spans="2:18" ht="15.75" thickBot="1">
      <c r="B38" s="58" t="s">
        <v>182</v>
      </c>
      <c r="C38" s="55" t="s">
        <v>183</v>
      </c>
      <c r="D38" s="55">
        <v>4656</v>
      </c>
      <c r="E38" s="3" t="s">
        <v>54</v>
      </c>
      <c r="F38" s="11" t="s">
        <v>83</v>
      </c>
      <c r="G38" s="7">
        <v>27</v>
      </c>
      <c r="H38" s="7">
        <v>26</v>
      </c>
      <c r="I38" s="7">
        <v>26</v>
      </c>
      <c r="J38" s="7">
        <v>4</v>
      </c>
      <c r="K38" s="7">
        <v>18</v>
      </c>
      <c r="L38" s="7">
        <v>19</v>
      </c>
      <c r="M38" s="8">
        <v>120</v>
      </c>
      <c r="N38" s="9">
        <v>5</v>
      </c>
      <c r="O38" s="22">
        <f>RANK(M38,$M$4:$M62,0)</f>
        <v>26</v>
      </c>
      <c r="P38" s="46">
        <f t="shared" si="11"/>
        <v>4656000</v>
      </c>
      <c r="Q38" s="47">
        <f t="shared" si="12"/>
        <v>9312000</v>
      </c>
      <c r="R38" s="48">
        <f t="shared" si="13"/>
        <v>13968000</v>
      </c>
    </row>
    <row r="39" spans="2:18" ht="15.75" thickBot="1">
      <c r="B39" s="58" t="s">
        <v>184</v>
      </c>
      <c r="C39" s="55" t="s">
        <v>185</v>
      </c>
      <c r="D39" s="55">
        <v>1097</v>
      </c>
      <c r="E39" s="3" t="s">
        <v>54</v>
      </c>
      <c r="F39" s="11" t="s">
        <v>83</v>
      </c>
      <c r="G39" s="7">
        <v>23</v>
      </c>
      <c r="H39" s="7">
        <v>24</v>
      </c>
      <c r="I39" s="7">
        <v>30</v>
      </c>
      <c r="J39" s="7">
        <v>2</v>
      </c>
      <c r="K39" s="7">
        <v>12</v>
      </c>
      <c r="L39" s="7">
        <v>26</v>
      </c>
      <c r="M39" s="8">
        <v>117</v>
      </c>
      <c r="N39" s="9">
        <v>6</v>
      </c>
      <c r="O39" s="22">
        <f>RANK(M39,$M$4:$M63,0)</f>
        <v>30</v>
      </c>
      <c r="P39" s="46">
        <f t="shared" si="11"/>
        <v>1097000</v>
      </c>
      <c r="Q39" s="47">
        <f t="shared" si="12"/>
        <v>2194000</v>
      </c>
      <c r="R39" s="48">
        <f t="shared" si="13"/>
        <v>3291000</v>
      </c>
    </row>
    <row r="40" spans="2:18" ht="15.75" thickBot="1">
      <c r="B40" s="58" t="s">
        <v>186</v>
      </c>
      <c r="C40" s="55" t="s">
        <v>187</v>
      </c>
      <c r="D40" s="55">
        <v>3640</v>
      </c>
      <c r="E40" s="3" t="s">
        <v>54</v>
      </c>
      <c r="F40" s="11" t="s">
        <v>83</v>
      </c>
      <c r="G40" s="7">
        <v>23</v>
      </c>
      <c r="H40" s="7">
        <v>22</v>
      </c>
      <c r="I40" s="7">
        <v>26</v>
      </c>
      <c r="J40" s="7">
        <v>2</v>
      </c>
      <c r="K40" s="7">
        <v>18</v>
      </c>
      <c r="L40" s="7">
        <v>21</v>
      </c>
      <c r="M40" s="8">
        <v>112</v>
      </c>
      <c r="N40" s="9">
        <v>9</v>
      </c>
      <c r="O40" s="22">
        <f>RANK(M40,$M$4:$M64,0)</f>
        <v>35</v>
      </c>
      <c r="P40" s="46">
        <f t="shared" si="11"/>
        <v>3640000</v>
      </c>
      <c r="Q40" s="47">
        <f t="shared" si="12"/>
        <v>7280000</v>
      </c>
      <c r="R40" s="48">
        <f t="shared" si="13"/>
        <v>10920000</v>
      </c>
    </row>
    <row r="41" spans="2:18" ht="15.75" thickBot="1">
      <c r="B41" s="58" t="s">
        <v>188</v>
      </c>
      <c r="C41" s="55" t="s">
        <v>189</v>
      </c>
      <c r="D41" s="55">
        <v>8053</v>
      </c>
      <c r="E41" s="3" t="s">
        <v>54</v>
      </c>
      <c r="F41" s="11" t="s">
        <v>83</v>
      </c>
      <c r="G41" s="7">
        <v>28</v>
      </c>
      <c r="H41" s="7">
        <v>18</v>
      </c>
      <c r="I41" s="7">
        <v>26</v>
      </c>
      <c r="J41" s="7">
        <v>10</v>
      </c>
      <c r="K41" s="7">
        <v>16</v>
      </c>
      <c r="L41" s="7">
        <v>13</v>
      </c>
      <c r="M41" s="8">
        <v>111</v>
      </c>
      <c r="N41" s="9">
        <v>10</v>
      </c>
      <c r="O41" s="22">
        <f>RANK(M41,$M$4:$M65,0)</f>
        <v>36</v>
      </c>
      <c r="P41" s="46">
        <f t="shared" si="11"/>
        <v>8053000</v>
      </c>
      <c r="Q41" s="47">
        <f t="shared" si="12"/>
        <v>16106000</v>
      </c>
      <c r="R41" s="48">
        <f t="shared" si="13"/>
        <v>24159000</v>
      </c>
    </row>
    <row r="42" spans="2:18" ht="15.75" thickBot="1">
      <c r="B42" s="58" t="s">
        <v>190</v>
      </c>
      <c r="C42" s="55" t="s">
        <v>191</v>
      </c>
      <c r="D42" s="55">
        <v>838</v>
      </c>
      <c r="E42" s="3" t="s">
        <v>54</v>
      </c>
      <c r="F42" s="11" t="s">
        <v>83</v>
      </c>
      <c r="G42" s="7">
        <v>23</v>
      </c>
      <c r="H42" s="7">
        <v>30</v>
      </c>
      <c r="I42" s="7">
        <v>22</v>
      </c>
      <c r="J42" s="7">
        <v>2</v>
      </c>
      <c r="K42" s="7">
        <v>16</v>
      </c>
      <c r="L42" s="7">
        <v>17</v>
      </c>
      <c r="M42" s="8">
        <v>110</v>
      </c>
      <c r="N42" s="9">
        <v>11</v>
      </c>
      <c r="O42" s="22">
        <f>RANK(M42,$M$4:$M66,0)</f>
        <v>38</v>
      </c>
      <c r="P42" s="46">
        <f t="shared" si="11"/>
        <v>838000</v>
      </c>
      <c r="Q42" s="47">
        <f t="shared" si="12"/>
        <v>1676000</v>
      </c>
      <c r="R42" s="48">
        <f t="shared" si="13"/>
        <v>2514000</v>
      </c>
    </row>
    <row r="43" spans="2:18" ht="15.75" thickBot="1">
      <c r="B43" s="58" t="s">
        <v>192</v>
      </c>
      <c r="C43" s="55" t="s">
        <v>193</v>
      </c>
      <c r="D43" s="55">
        <v>3220</v>
      </c>
      <c r="E43" s="3" t="s">
        <v>54</v>
      </c>
      <c r="F43" s="11" t="s">
        <v>83</v>
      </c>
      <c r="G43" s="7">
        <v>23</v>
      </c>
      <c r="H43" s="7">
        <v>26</v>
      </c>
      <c r="I43" s="7">
        <v>28</v>
      </c>
      <c r="J43" s="7">
        <v>2</v>
      </c>
      <c r="K43" s="7">
        <v>14</v>
      </c>
      <c r="L43" s="7">
        <v>16</v>
      </c>
      <c r="M43" s="8">
        <v>109</v>
      </c>
      <c r="N43" s="9">
        <v>14</v>
      </c>
      <c r="O43" s="22">
        <f>RANK(M43,$M$4:$M67,0)</f>
        <v>41</v>
      </c>
      <c r="P43" s="46">
        <f t="shared" si="11"/>
        <v>3220000</v>
      </c>
      <c r="Q43" s="47">
        <f t="shared" si="12"/>
        <v>6440000</v>
      </c>
      <c r="R43" s="48">
        <f t="shared" si="13"/>
        <v>9660000</v>
      </c>
    </row>
    <row r="44" spans="2:18" ht="15.75" thickBot="1">
      <c r="B44" s="58" t="s">
        <v>194</v>
      </c>
      <c r="C44" s="55" t="s">
        <v>195</v>
      </c>
      <c r="D44" s="55">
        <v>2930</v>
      </c>
      <c r="E44" s="3" t="s">
        <v>54</v>
      </c>
      <c r="F44" s="11" t="s">
        <v>83</v>
      </c>
      <c r="G44" s="7">
        <v>23</v>
      </c>
      <c r="H44" s="7">
        <v>14</v>
      </c>
      <c r="I44" s="7">
        <v>34</v>
      </c>
      <c r="J44" s="7">
        <v>6</v>
      </c>
      <c r="K44" s="7">
        <v>14</v>
      </c>
      <c r="L44" s="7">
        <v>18</v>
      </c>
      <c r="M44" s="8">
        <v>109</v>
      </c>
      <c r="N44" s="9">
        <v>14</v>
      </c>
      <c r="O44" s="22">
        <f>RANK(M44,$M$4:$M68,0)</f>
        <v>41</v>
      </c>
      <c r="P44" s="46">
        <f t="shared" si="11"/>
        <v>2930000</v>
      </c>
      <c r="Q44" s="47">
        <f t="shared" si="12"/>
        <v>5860000</v>
      </c>
      <c r="R44" s="48">
        <f t="shared" si="13"/>
        <v>8790000</v>
      </c>
    </row>
    <row r="45" spans="2:18" ht="15.75" thickBot="1">
      <c r="B45" s="58" t="s">
        <v>196</v>
      </c>
      <c r="C45" s="55" t="s">
        <v>197</v>
      </c>
      <c r="D45" s="55">
        <v>4045</v>
      </c>
      <c r="E45" s="3" t="s">
        <v>54</v>
      </c>
      <c r="F45" s="11" t="s">
        <v>83</v>
      </c>
      <c r="G45" s="7">
        <v>22</v>
      </c>
      <c r="H45" s="7">
        <v>23</v>
      </c>
      <c r="I45" s="7">
        <v>22</v>
      </c>
      <c r="J45" s="7">
        <v>2</v>
      </c>
      <c r="K45" s="7">
        <v>16</v>
      </c>
      <c r="L45" s="7">
        <v>15</v>
      </c>
      <c r="M45" s="8">
        <v>100</v>
      </c>
      <c r="N45" s="9">
        <v>23</v>
      </c>
      <c r="O45" s="22">
        <f>RANK(M45,$M$4:$M69,0)</f>
        <v>46</v>
      </c>
      <c r="P45" s="46">
        <f t="shared" si="11"/>
        <v>4045000</v>
      </c>
      <c r="Q45" s="47">
        <f t="shared" si="12"/>
        <v>8090000</v>
      </c>
      <c r="R45" s="48">
        <f t="shared" si="13"/>
        <v>12135000</v>
      </c>
    </row>
    <row r="46" spans="2:18" ht="15.75" thickBot="1">
      <c r="B46" s="58" t="s">
        <v>198</v>
      </c>
      <c r="C46" s="55" t="s">
        <v>199</v>
      </c>
      <c r="D46" s="55">
        <v>1816</v>
      </c>
      <c r="E46" s="3" t="s">
        <v>54</v>
      </c>
      <c r="F46" s="11" t="s">
        <v>83</v>
      </c>
      <c r="G46" s="7">
        <v>23</v>
      </c>
      <c r="H46" s="7">
        <v>24</v>
      </c>
      <c r="I46" s="7">
        <v>20</v>
      </c>
      <c r="J46" s="7">
        <v>2</v>
      </c>
      <c r="K46" s="7">
        <v>14</v>
      </c>
      <c r="L46" s="7">
        <v>15</v>
      </c>
      <c r="M46" s="8">
        <v>98</v>
      </c>
      <c r="N46" s="9">
        <v>24</v>
      </c>
      <c r="O46" s="22">
        <f>RANK(M46,$M$4:$M70,0)</f>
        <v>47</v>
      </c>
      <c r="P46" s="46">
        <f t="shared" si="11"/>
        <v>1816000</v>
      </c>
      <c r="Q46" s="47">
        <f t="shared" si="12"/>
        <v>3632000</v>
      </c>
      <c r="R46" s="48">
        <f t="shared" si="13"/>
        <v>5448000</v>
      </c>
    </row>
    <row r="47" spans="2:18" ht="15.75" thickBot="1">
      <c r="B47" s="58" t="s">
        <v>200</v>
      </c>
      <c r="C47" s="55" t="s">
        <v>201</v>
      </c>
      <c r="D47" s="55">
        <v>2811</v>
      </c>
      <c r="E47" s="3" t="s">
        <v>54</v>
      </c>
      <c r="F47" s="11" t="s">
        <v>83</v>
      </c>
      <c r="G47" s="7">
        <v>23</v>
      </c>
      <c r="H47" s="7">
        <v>23</v>
      </c>
      <c r="I47" s="7">
        <v>20</v>
      </c>
      <c r="J47" s="7">
        <v>4</v>
      </c>
      <c r="K47" s="7">
        <v>14</v>
      </c>
      <c r="L47" s="7">
        <v>14</v>
      </c>
      <c r="M47" s="8">
        <v>98</v>
      </c>
      <c r="N47" s="9">
        <v>24</v>
      </c>
      <c r="O47" s="22">
        <f>RANK(M47,$M$4:$M71,0)</f>
        <v>47</v>
      </c>
      <c r="P47" s="46">
        <f t="shared" si="11"/>
        <v>2811000</v>
      </c>
      <c r="Q47" s="47">
        <f t="shared" si="12"/>
        <v>5622000</v>
      </c>
      <c r="R47" s="48">
        <f t="shared" si="13"/>
        <v>8433000</v>
      </c>
    </row>
    <row r="48" spans="2:18" ht="15.75" thickBot="1">
      <c r="B48" s="2" t="s">
        <v>202</v>
      </c>
      <c r="C48" s="3" t="s">
        <v>203</v>
      </c>
      <c r="D48" s="3">
        <v>2359</v>
      </c>
      <c r="E48" s="3" t="s">
        <v>54</v>
      </c>
      <c r="F48" s="11" t="s">
        <v>83</v>
      </c>
      <c r="G48" s="7">
        <v>23</v>
      </c>
      <c r="H48" s="7">
        <v>22</v>
      </c>
      <c r="I48" s="7">
        <v>20</v>
      </c>
      <c r="J48" s="7">
        <v>2</v>
      </c>
      <c r="K48" s="7">
        <v>14</v>
      </c>
      <c r="L48" s="7">
        <v>15</v>
      </c>
      <c r="M48" s="8">
        <v>96</v>
      </c>
      <c r="N48" s="9">
        <v>28</v>
      </c>
      <c r="O48" s="22">
        <f>RANK(M48,$M$4:$M72,0)</f>
        <v>50</v>
      </c>
      <c r="P48" s="46">
        <f t="shared" si="11"/>
        <v>2359000</v>
      </c>
      <c r="Q48" s="47">
        <f t="shared" si="12"/>
        <v>4718000</v>
      </c>
      <c r="R48" s="48">
        <f t="shared" si="13"/>
        <v>7077000</v>
      </c>
    </row>
    <row r="49" spans="2:18" ht="15.75" thickBot="1">
      <c r="B49" s="2" t="s">
        <v>204</v>
      </c>
      <c r="C49" s="3" t="s">
        <v>205</v>
      </c>
      <c r="D49" s="3">
        <v>6679</v>
      </c>
      <c r="E49" s="3" t="s">
        <v>54</v>
      </c>
      <c r="F49" s="11" t="s">
        <v>83</v>
      </c>
      <c r="G49" s="7">
        <v>25</v>
      </c>
      <c r="H49" s="7">
        <v>18</v>
      </c>
      <c r="I49" s="7">
        <v>22</v>
      </c>
      <c r="J49" s="7">
        <v>2</v>
      </c>
      <c r="K49" s="7">
        <v>16</v>
      </c>
      <c r="L49" s="7">
        <v>12</v>
      </c>
      <c r="M49" s="8">
        <v>95</v>
      </c>
      <c r="N49" s="9">
        <v>31</v>
      </c>
      <c r="O49" s="22">
        <f>RANK(M49,$M$4:$M73,0)</f>
        <v>51</v>
      </c>
      <c r="P49" s="46">
        <f t="shared" si="11"/>
        <v>6679000</v>
      </c>
      <c r="Q49" s="47">
        <f t="shared" si="12"/>
        <v>13358000</v>
      </c>
      <c r="R49" s="48">
        <f t="shared" si="13"/>
        <v>20037000</v>
      </c>
    </row>
    <row r="50" spans="2:18" ht="15.75" thickBot="1">
      <c r="B50" s="2" t="s">
        <v>206</v>
      </c>
      <c r="C50" s="3" t="s">
        <v>207</v>
      </c>
      <c r="D50" s="3">
        <v>1380</v>
      </c>
      <c r="E50" s="3" t="s">
        <v>54</v>
      </c>
      <c r="F50" s="11" t="s">
        <v>83</v>
      </c>
      <c r="G50" s="7">
        <v>23</v>
      </c>
      <c r="H50" s="7">
        <v>20</v>
      </c>
      <c r="I50" s="7">
        <v>20</v>
      </c>
      <c r="J50" s="7">
        <v>2</v>
      </c>
      <c r="K50" s="7">
        <v>12</v>
      </c>
      <c r="L50" s="7">
        <v>17</v>
      </c>
      <c r="M50" s="8">
        <v>94</v>
      </c>
      <c r="N50" s="9">
        <v>32</v>
      </c>
      <c r="O50" s="22">
        <f>RANK(M50,$M$4:$M74,0)</f>
        <v>53</v>
      </c>
      <c r="P50" s="46">
        <f t="shared" si="11"/>
        <v>1380000</v>
      </c>
      <c r="Q50" s="47">
        <f t="shared" si="12"/>
        <v>2760000</v>
      </c>
      <c r="R50" s="48">
        <f t="shared" si="13"/>
        <v>4140000</v>
      </c>
    </row>
    <row r="52" spans="2:18" ht="15.75" thickBot="1">
      <c r="B52" s="10" t="s">
        <v>257</v>
      </c>
    </row>
    <row r="53" spans="2:18" ht="45.75" thickBot="1">
      <c r="B53" s="29" t="s">
        <v>1</v>
      </c>
      <c r="C53" s="30" t="s">
        <v>2</v>
      </c>
      <c r="D53" s="30" t="s">
        <v>3</v>
      </c>
      <c r="E53" s="56" t="s">
        <v>4</v>
      </c>
      <c r="F53" s="30" t="s">
        <v>5</v>
      </c>
      <c r="G53" s="18" t="s">
        <v>6</v>
      </c>
      <c r="H53" s="19" t="s">
        <v>7</v>
      </c>
      <c r="I53" s="20" t="s">
        <v>8</v>
      </c>
      <c r="J53" s="25" t="s">
        <v>9</v>
      </c>
      <c r="K53" s="21" t="s">
        <v>10</v>
      </c>
      <c r="L53" s="26" t="s">
        <v>11</v>
      </c>
      <c r="M53" s="14" t="s">
        <v>12</v>
      </c>
      <c r="N53" s="27" t="s">
        <v>258</v>
      </c>
      <c r="O53" s="28" t="s">
        <v>14</v>
      </c>
      <c r="P53" s="44" t="s">
        <v>259</v>
      </c>
      <c r="Q53" s="36" t="s">
        <v>260</v>
      </c>
      <c r="R53" s="37" t="s">
        <v>261</v>
      </c>
    </row>
    <row r="54" spans="2:18" ht="15.75" thickBot="1">
      <c r="B54" s="13" t="s">
        <v>232</v>
      </c>
      <c r="C54" s="13" t="s">
        <v>233</v>
      </c>
      <c r="D54" s="13">
        <v>2075</v>
      </c>
      <c r="E54" s="13" t="s">
        <v>54</v>
      </c>
      <c r="F54" s="13" t="s">
        <v>83</v>
      </c>
      <c r="G54" s="7">
        <v>26</v>
      </c>
      <c r="H54" s="7">
        <v>23</v>
      </c>
      <c r="I54" s="7">
        <v>28</v>
      </c>
      <c r="J54" s="7">
        <v>6</v>
      </c>
      <c r="K54" s="7">
        <v>10</v>
      </c>
      <c r="L54" s="7">
        <v>22</v>
      </c>
      <c r="M54" s="8">
        <v>115</v>
      </c>
      <c r="N54" s="9">
        <v>4</v>
      </c>
      <c r="O54" s="22">
        <f>RANK(M54,$M$4:$M62,0)</f>
        <v>31</v>
      </c>
      <c r="P54" s="46">
        <f>SUM(D54*1000)</f>
        <v>2075000</v>
      </c>
      <c r="Q54" s="47">
        <f>SUM(D54*2000)</f>
        <v>4150000</v>
      </c>
      <c r="R54" s="48">
        <f>SUM(D54*3000)</f>
        <v>6225000</v>
      </c>
    </row>
    <row r="55" spans="2:18" ht="15.75" thickBot="1">
      <c r="B55" s="13" t="s">
        <v>234</v>
      </c>
      <c r="C55" s="13" t="s">
        <v>235</v>
      </c>
      <c r="D55" s="13">
        <v>8160</v>
      </c>
      <c r="E55" s="13" t="s">
        <v>54</v>
      </c>
      <c r="F55" s="13" t="s">
        <v>83</v>
      </c>
      <c r="G55" s="7">
        <v>26</v>
      </c>
      <c r="H55" s="7">
        <v>26</v>
      </c>
      <c r="I55" s="7">
        <v>26</v>
      </c>
      <c r="J55" s="7">
        <v>10</v>
      </c>
      <c r="K55" s="7">
        <v>14</v>
      </c>
      <c r="L55" s="7">
        <v>11</v>
      </c>
      <c r="M55" s="8">
        <v>113</v>
      </c>
      <c r="N55" s="9">
        <v>6</v>
      </c>
      <c r="O55" s="22">
        <f>RANK(M55,$M$4:$M63,0)</f>
        <v>32</v>
      </c>
      <c r="P55" s="46">
        <f t="shared" ref="P55:P61" si="14">SUM(D55*1000)</f>
        <v>8160000</v>
      </c>
      <c r="Q55" s="47">
        <f t="shared" ref="Q55:Q61" si="15">SUM(D55*2000)</f>
        <v>16320000</v>
      </c>
      <c r="R55" s="48">
        <f t="shared" ref="R55:R61" si="16">SUM(D55*3000)</f>
        <v>24480000</v>
      </c>
    </row>
    <row r="56" spans="2:18" ht="15.75" thickBot="1">
      <c r="B56" s="13" t="s">
        <v>236</v>
      </c>
      <c r="C56" s="13" t="s">
        <v>237</v>
      </c>
      <c r="D56" s="13">
        <v>20897</v>
      </c>
      <c r="E56" s="13" t="s">
        <v>54</v>
      </c>
      <c r="F56" s="13" t="s">
        <v>83</v>
      </c>
      <c r="G56" s="7">
        <v>25</v>
      </c>
      <c r="H56" s="7">
        <v>15</v>
      </c>
      <c r="I56" s="7">
        <v>28</v>
      </c>
      <c r="J56" s="7">
        <v>10</v>
      </c>
      <c r="K56" s="7">
        <v>16</v>
      </c>
      <c r="L56" s="7">
        <v>17</v>
      </c>
      <c r="M56" s="8">
        <v>111</v>
      </c>
      <c r="N56" s="9">
        <v>7</v>
      </c>
      <c r="O56" s="22">
        <f>RANK(M56,$M$4:$M64,0)</f>
        <v>36</v>
      </c>
      <c r="P56" s="46">
        <f t="shared" si="14"/>
        <v>20897000</v>
      </c>
      <c r="Q56" s="47">
        <f t="shared" si="15"/>
        <v>41794000</v>
      </c>
      <c r="R56" s="48">
        <f t="shared" si="16"/>
        <v>62691000</v>
      </c>
    </row>
    <row r="57" spans="2:18" ht="15.75" thickBot="1">
      <c r="B57" s="13" t="s">
        <v>238</v>
      </c>
      <c r="C57" s="13" t="s">
        <v>239</v>
      </c>
      <c r="D57" s="13">
        <v>8956</v>
      </c>
      <c r="E57" s="13" t="s">
        <v>54</v>
      </c>
      <c r="F57" s="13" t="s">
        <v>83</v>
      </c>
      <c r="G57" s="7">
        <v>22</v>
      </c>
      <c r="H57" s="7">
        <v>26</v>
      </c>
      <c r="I57" s="7">
        <v>28</v>
      </c>
      <c r="J57" s="7">
        <v>2</v>
      </c>
      <c r="K57" s="7">
        <v>18</v>
      </c>
      <c r="L57" s="7">
        <v>14</v>
      </c>
      <c r="M57" s="8">
        <v>110</v>
      </c>
      <c r="N57" s="9">
        <v>8</v>
      </c>
      <c r="O57" s="22">
        <f>RANK(M57,$M$4:$M65,0)</f>
        <v>38</v>
      </c>
      <c r="P57" s="46">
        <f t="shared" si="14"/>
        <v>8956000</v>
      </c>
      <c r="Q57" s="47">
        <f t="shared" si="15"/>
        <v>17912000</v>
      </c>
      <c r="R57" s="48">
        <f t="shared" si="16"/>
        <v>26868000</v>
      </c>
    </row>
    <row r="58" spans="2:18" ht="15.75" thickBot="1">
      <c r="B58" s="71" t="s">
        <v>240</v>
      </c>
      <c r="C58" s="72" t="s">
        <v>241</v>
      </c>
      <c r="D58" s="73">
        <v>10394</v>
      </c>
      <c r="E58" s="13" t="s">
        <v>54</v>
      </c>
      <c r="F58" s="13" t="s">
        <v>83</v>
      </c>
      <c r="G58" s="7">
        <v>27</v>
      </c>
      <c r="H58" s="7">
        <v>22</v>
      </c>
      <c r="I58" s="7">
        <v>21</v>
      </c>
      <c r="J58" s="7">
        <v>10</v>
      </c>
      <c r="K58" s="7">
        <v>18</v>
      </c>
      <c r="L58" s="7">
        <v>12</v>
      </c>
      <c r="M58" s="8">
        <v>110</v>
      </c>
      <c r="N58" s="9">
        <v>8</v>
      </c>
      <c r="O58" s="22">
        <f>RANK(M58,$M$4:$M66,0)</f>
        <v>38</v>
      </c>
      <c r="P58" s="46">
        <f t="shared" si="14"/>
        <v>10394000</v>
      </c>
      <c r="Q58" s="47">
        <f t="shared" si="15"/>
        <v>20788000</v>
      </c>
      <c r="R58" s="48">
        <f t="shared" si="16"/>
        <v>31182000</v>
      </c>
    </row>
    <row r="59" spans="2:18" ht="15.75" thickBot="1">
      <c r="B59" s="13" t="s">
        <v>242</v>
      </c>
      <c r="C59" s="13" t="s">
        <v>243</v>
      </c>
      <c r="D59" s="13">
        <v>9566</v>
      </c>
      <c r="E59" s="13" t="s">
        <v>54</v>
      </c>
      <c r="F59" s="13" t="s">
        <v>83</v>
      </c>
      <c r="G59" s="7">
        <v>26</v>
      </c>
      <c r="H59" s="7">
        <v>18</v>
      </c>
      <c r="I59" s="7">
        <v>20</v>
      </c>
      <c r="J59" s="7">
        <v>6</v>
      </c>
      <c r="K59" s="7">
        <v>18</v>
      </c>
      <c r="L59" s="7">
        <v>14</v>
      </c>
      <c r="M59" s="8">
        <v>102</v>
      </c>
      <c r="N59" s="9">
        <v>11</v>
      </c>
      <c r="O59" s="22">
        <f>RANK(M59,$M$4:$M67,0)</f>
        <v>45</v>
      </c>
      <c r="P59" s="46">
        <f t="shared" si="14"/>
        <v>9566000</v>
      </c>
      <c r="Q59" s="47">
        <f t="shared" si="15"/>
        <v>19132000</v>
      </c>
      <c r="R59" s="48">
        <f t="shared" si="16"/>
        <v>28698000</v>
      </c>
    </row>
    <row r="60" spans="2:18" ht="15.75" thickBot="1">
      <c r="B60" s="13" t="s">
        <v>244</v>
      </c>
      <c r="C60" s="13" t="s">
        <v>245</v>
      </c>
      <c r="D60" s="13">
        <v>10584</v>
      </c>
      <c r="E60" s="13" t="s">
        <v>54</v>
      </c>
      <c r="F60" s="13" t="s">
        <v>83</v>
      </c>
      <c r="G60" s="7">
        <v>22</v>
      </c>
      <c r="H60" s="7">
        <v>25</v>
      </c>
      <c r="I60" s="7">
        <v>18</v>
      </c>
      <c r="J60" s="7">
        <v>4</v>
      </c>
      <c r="K60" s="7">
        <v>12</v>
      </c>
      <c r="L60" s="7">
        <v>16</v>
      </c>
      <c r="M60" s="8">
        <v>97</v>
      </c>
      <c r="N60" s="9">
        <v>12</v>
      </c>
      <c r="O60" s="22">
        <f>RANK(M60,$M$4:$M68,0)</f>
        <v>49</v>
      </c>
      <c r="P60" s="46">
        <f t="shared" si="14"/>
        <v>10584000</v>
      </c>
      <c r="Q60" s="47">
        <f t="shared" si="15"/>
        <v>21168000</v>
      </c>
      <c r="R60" s="48">
        <f t="shared" si="16"/>
        <v>31752000</v>
      </c>
    </row>
    <row r="61" spans="2:18" ht="15.75" thickBot="1">
      <c r="B61" s="13" t="s">
        <v>246</v>
      </c>
      <c r="C61" s="13" t="s">
        <v>247</v>
      </c>
      <c r="D61" s="13">
        <v>10427</v>
      </c>
      <c r="E61" s="13" t="s">
        <v>54</v>
      </c>
      <c r="F61" s="13" t="s">
        <v>83</v>
      </c>
      <c r="G61" s="7">
        <v>24</v>
      </c>
      <c r="H61" s="7">
        <v>14</v>
      </c>
      <c r="I61" s="7">
        <v>30</v>
      </c>
      <c r="J61" s="7">
        <v>2</v>
      </c>
      <c r="K61" s="7">
        <v>16</v>
      </c>
      <c r="L61" s="7">
        <v>9</v>
      </c>
      <c r="M61" s="8">
        <v>95</v>
      </c>
      <c r="N61" s="9">
        <v>14</v>
      </c>
      <c r="O61" s="22">
        <f>RANK(M61,$M$4:$M69,0)</f>
        <v>51</v>
      </c>
      <c r="P61" s="46">
        <f t="shared" si="14"/>
        <v>10427000</v>
      </c>
      <c r="Q61" s="47">
        <f t="shared" si="15"/>
        <v>20854000</v>
      </c>
      <c r="R61" s="48">
        <f t="shared" si="16"/>
        <v>31281000</v>
      </c>
    </row>
    <row r="62" spans="2:18" ht="15.75" thickBot="1">
      <c r="B62" s="13" t="s">
        <v>248</v>
      </c>
      <c r="C62" s="13" t="s">
        <v>249</v>
      </c>
      <c r="D62" s="13">
        <v>5600</v>
      </c>
      <c r="E62" s="13" t="s">
        <v>54</v>
      </c>
      <c r="F62" s="13" t="s">
        <v>83</v>
      </c>
      <c r="G62" s="7">
        <v>22</v>
      </c>
      <c r="H62" s="7">
        <v>14</v>
      </c>
      <c r="I62" s="7">
        <v>20</v>
      </c>
      <c r="J62" s="7">
        <v>2</v>
      </c>
      <c r="K62" s="7">
        <v>6</v>
      </c>
      <c r="L62" s="7">
        <v>14</v>
      </c>
      <c r="M62" s="8">
        <v>78</v>
      </c>
      <c r="N62" s="9">
        <v>15</v>
      </c>
      <c r="O62" s="22">
        <f>RANK(M62,$M$4:$M70,0)</f>
        <v>54</v>
      </c>
      <c r="P62" s="46">
        <f t="shared" ref="P62" si="17">SUM(D62*1000)</f>
        <v>5600000</v>
      </c>
      <c r="Q62" s="47">
        <f t="shared" ref="Q62" si="18">SUM(D62*2000)</f>
        <v>11200000</v>
      </c>
      <c r="R62" s="48">
        <f t="shared" ref="R62" si="19">SUM(D62*3000)</f>
        <v>16800000</v>
      </c>
    </row>
  </sheetData>
  <autoFilter ref="B36:R50" xr:uid="{2B5995F1-C95A-4110-9EBA-8FF18601573D}">
    <sortState xmlns:xlrd2="http://schemas.microsoft.com/office/spreadsheetml/2017/richdata2" ref="B37:R50">
      <sortCondition ref="O36:O50"/>
    </sortState>
  </autoFilter>
  <conditionalFormatting sqref="E3:E34">
    <cfRule type="containsText" dxfId="19" priority="20" operator="containsText" text="Northern">
      <formula>NOT(ISERROR(SEARCH("Northern",E3)))</formula>
    </cfRule>
    <cfRule type="containsText" dxfId="18" priority="19" operator="containsText" text="Central">
      <formula>NOT(ISERROR(SEARCH("Central",E3)))</formula>
    </cfRule>
    <cfRule type="containsText" dxfId="17" priority="21" operator="containsText" text="Southern">
      <formula>NOT(ISERROR(SEARCH("Southern",E3)))</formula>
    </cfRule>
  </conditionalFormatting>
  <conditionalFormatting sqref="E36:E50">
    <cfRule type="containsText" dxfId="16" priority="17" operator="containsText" text="Northern">
      <formula>NOT(ISERROR(SEARCH("Northern",E36)))</formula>
    </cfRule>
    <cfRule type="containsText" dxfId="15" priority="18" operator="containsText" text="Southern">
      <formula>NOT(ISERROR(SEARCH("Southern",E36)))</formula>
    </cfRule>
    <cfRule type="containsText" dxfId="14" priority="16" operator="containsText" text="Central">
      <formula>NOT(ISERROR(SEARCH("Central",E36)))</formula>
    </cfRule>
  </conditionalFormatting>
  <conditionalFormatting sqref="E53">
    <cfRule type="containsText" dxfId="13" priority="76" operator="containsText" text="Southern">
      <formula>NOT(ISERROR(SEARCH("Southern",E53)))</formula>
    </cfRule>
  </conditionalFormatting>
  <conditionalFormatting sqref="E53:E62">
    <cfRule type="containsText" dxfId="12" priority="10" operator="containsText" text="Central">
      <formula>NOT(ISERROR(SEARCH("Central",E53)))</formula>
    </cfRule>
    <cfRule type="containsText" dxfId="11" priority="12" operator="containsText" text="Northern">
      <formula>NOT(ISERROR(SEARCH("Northern",E53)))</formula>
    </cfRule>
  </conditionalFormatting>
  <conditionalFormatting sqref="E54:E62">
    <cfRule type="containsText" dxfId="10" priority="11" operator="containsText" text="Southern">
      <formula>NOT(ISERROR(SEARCH("Southern",E54)))</formula>
    </cfRule>
  </conditionalFormatting>
  <conditionalFormatting sqref="G33:G34">
    <cfRule type="colorScale" priority="27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G54:G61">
    <cfRule type="colorScale" priority="7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G4:L32">
    <cfRule type="colorScale" priority="28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G37:L50">
    <cfRule type="colorScale" priority="13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G62:L62">
    <cfRule type="colorScale" priority="3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H33:H34">
    <cfRule type="colorScale" priority="26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H54:L61">
    <cfRule type="colorScale" priority="6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I33:I34">
    <cfRule type="colorScale" priority="25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J33:J34">
    <cfRule type="colorScale" priority="24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K33:K34">
    <cfRule type="colorScale" priority="23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L33:L34">
    <cfRule type="colorScale" priority="22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M4:M34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37:M50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54:M61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54:M6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62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4:N34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37:N50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54:N61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54:N6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62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B32ED-4C94-44ED-8E2E-B7580ABC1D02}">
  <sheetPr>
    <tabColor rgb="FFFF9999"/>
  </sheetPr>
  <dimension ref="B1:R35"/>
  <sheetViews>
    <sheetView workbookViewId="0">
      <selection activeCell="F38" sqref="F38"/>
    </sheetView>
  </sheetViews>
  <sheetFormatPr defaultRowHeight="15"/>
  <cols>
    <col min="3" max="3" width="38.28515625" bestFit="1" customWidth="1"/>
    <col min="6" max="6" width="10.5703125" customWidth="1"/>
    <col min="16" max="16" width="14" customWidth="1"/>
    <col min="17" max="17" width="15.5703125" customWidth="1"/>
    <col min="18" max="18" width="13.85546875" customWidth="1"/>
    <col min="19" max="19" width="39.28515625" bestFit="1" customWidth="1"/>
    <col min="35" max="35" width="28.85546875" bestFit="1" customWidth="1"/>
  </cols>
  <sheetData>
    <row r="1" spans="2:18">
      <c r="B1" s="10" t="s">
        <v>121</v>
      </c>
    </row>
    <row r="2" spans="2:18" ht="15.75" thickBot="1">
      <c r="B2" s="10" t="s">
        <v>255</v>
      </c>
    </row>
    <row r="3" spans="2:18" ht="45.75" thickBot="1">
      <c r="B3" s="29" t="s">
        <v>1</v>
      </c>
      <c r="C3" s="30" t="s">
        <v>2</v>
      </c>
      <c r="D3" s="30" t="s">
        <v>3</v>
      </c>
      <c r="E3" s="56" t="s">
        <v>4</v>
      </c>
      <c r="F3" s="30" t="s">
        <v>5</v>
      </c>
      <c r="G3" s="18" t="s">
        <v>6</v>
      </c>
      <c r="H3" s="19" t="s">
        <v>7</v>
      </c>
      <c r="I3" s="20" t="s">
        <v>8</v>
      </c>
      <c r="J3" s="25" t="s">
        <v>9</v>
      </c>
      <c r="K3" s="21" t="s">
        <v>10</v>
      </c>
      <c r="L3" s="26" t="s">
        <v>11</v>
      </c>
      <c r="M3" s="14" t="s">
        <v>12</v>
      </c>
      <c r="N3" s="27" t="s">
        <v>258</v>
      </c>
      <c r="O3" s="28" t="s">
        <v>14</v>
      </c>
      <c r="P3" s="31" t="s">
        <v>259</v>
      </c>
      <c r="Q3" s="52" t="s">
        <v>260</v>
      </c>
      <c r="R3" s="53" t="s">
        <v>261</v>
      </c>
    </row>
    <row r="4" spans="2:18" ht="15.75" thickBot="1">
      <c r="B4" s="2" t="s">
        <v>119</v>
      </c>
      <c r="C4" s="3" t="s">
        <v>120</v>
      </c>
      <c r="D4" s="3">
        <v>852</v>
      </c>
      <c r="E4" s="15" t="s">
        <v>121</v>
      </c>
      <c r="F4" s="16" t="s">
        <v>17</v>
      </c>
      <c r="G4" s="7">
        <v>28</v>
      </c>
      <c r="H4" s="7">
        <v>30</v>
      </c>
      <c r="I4" s="7">
        <v>34</v>
      </c>
      <c r="J4" s="7">
        <v>6</v>
      </c>
      <c r="K4" s="7">
        <v>12</v>
      </c>
      <c r="L4" s="7">
        <v>33</v>
      </c>
      <c r="M4" s="8">
        <v>143</v>
      </c>
      <c r="N4" s="9">
        <v>3</v>
      </c>
      <c r="O4" s="24">
        <f>RANK(M4,$M4:$M$35,0)</f>
        <v>1</v>
      </c>
      <c r="P4" s="46">
        <f t="shared" ref="P4:P18" si="0">SUM(D4*1000)</f>
        <v>852000</v>
      </c>
      <c r="Q4" s="47">
        <f t="shared" ref="Q4:Q18" si="1">SUM(D4*2000)</f>
        <v>1704000</v>
      </c>
      <c r="R4" s="48">
        <f t="shared" ref="R4:R18" si="2">SUM(D4*3000)</f>
        <v>2556000</v>
      </c>
    </row>
    <row r="5" spans="2:18" ht="15.75" thickBot="1">
      <c r="B5" s="58" t="s">
        <v>122</v>
      </c>
      <c r="C5" s="55" t="s">
        <v>123</v>
      </c>
      <c r="D5" s="3">
        <v>485</v>
      </c>
      <c r="E5" s="3" t="s">
        <v>121</v>
      </c>
      <c r="F5" s="3" t="s">
        <v>17</v>
      </c>
      <c r="G5" s="7">
        <v>27</v>
      </c>
      <c r="H5" s="7">
        <v>32</v>
      </c>
      <c r="I5" s="7">
        <v>40</v>
      </c>
      <c r="J5" s="7">
        <v>4</v>
      </c>
      <c r="K5" s="7">
        <v>12</v>
      </c>
      <c r="L5" s="7">
        <v>26</v>
      </c>
      <c r="M5" s="8">
        <v>141</v>
      </c>
      <c r="N5" s="9">
        <v>11</v>
      </c>
      <c r="O5" s="24">
        <f>RANK(M5,$M$5:$M$35,0)</f>
        <v>1</v>
      </c>
      <c r="P5" s="46">
        <f t="shared" si="0"/>
        <v>485000</v>
      </c>
      <c r="Q5" s="47">
        <f t="shared" si="1"/>
        <v>970000</v>
      </c>
      <c r="R5" s="48">
        <f t="shared" si="2"/>
        <v>1455000</v>
      </c>
    </row>
    <row r="6" spans="2:18" ht="15.75" thickBot="1">
      <c r="B6" s="58" t="s">
        <v>124</v>
      </c>
      <c r="C6" s="55" t="s">
        <v>125</v>
      </c>
      <c r="D6" s="3">
        <v>855</v>
      </c>
      <c r="E6" s="3" t="s">
        <v>121</v>
      </c>
      <c r="F6" s="3" t="s">
        <v>17</v>
      </c>
      <c r="G6" s="7">
        <v>27</v>
      </c>
      <c r="H6" s="7">
        <v>30</v>
      </c>
      <c r="I6" s="7">
        <v>32</v>
      </c>
      <c r="J6" s="7">
        <v>4</v>
      </c>
      <c r="K6" s="7">
        <v>14</v>
      </c>
      <c r="L6" s="7">
        <v>33</v>
      </c>
      <c r="M6" s="8">
        <v>140</v>
      </c>
      <c r="N6" s="9">
        <v>12</v>
      </c>
      <c r="O6" s="24">
        <f t="shared" ref="O6:O19" si="3">RANK(M6,$M$5:$M$35,0)</f>
        <v>2</v>
      </c>
      <c r="P6" s="46">
        <f t="shared" si="0"/>
        <v>855000</v>
      </c>
      <c r="Q6" s="47">
        <f t="shared" si="1"/>
        <v>1710000</v>
      </c>
      <c r="R6" s="48">
        <f t="shared" si="2"/>
        <v>2565000</v>
      </c>
    </row>
    <row r="7" spans="2:18" ht="15.75" thickBot="1">
      <c r="B7" s="54" t="s">
        <v>126</v>
      </c>
      <c r="C7" s="54" t="s">
        <v>127</v>
      </c>
      <c r="D7" s="54">
        <v>1581</v>
      </c>
      <c r="E7" s="3" t="s">
        <v>121</v>
      </c>
      <c r="F7" s="3" t="s">
        <v>17</v>
      </c>
      <c r="G7" s="7">
        <v>26</v>
      </c>
      <c r="H7" s="7">
        <v>32</v>
      </c>
      <c r="I7" s="7">
        <v>32</v>
      </c>
      <c r="J7" s="7">
        <v>2</v>
      </c>
      <c r="K7" s="7">
        <v>18</v>
      </c>
      <c r="L7" s="7">
        <v>30</v>
      </c>
      <c r="M7" s="8">
        <v>140</v>
      </c>
      <c r="N7" s="9">
        <v>12</v>
      </c>
      <c r="O7" s="24">
        <f t="shared" si="3"/>
        <v>2</v>
      </c>
      <c r="P7" s="46">
        <f t="shared" si="0"/>
        <v>1581000</v>
      </c>
      <c r="Q7" s="47">
        <f t="shared" si="1"/>
        <v>3162000</v>
      </c>
      <c r="R7" s="48">
        <f t="shared" si="2"/>
        <v>4743000</v>
      </c>
    </row>
    <row r="8" spans="2:18" ht="15.75" thickBot="1">
      <c r="B8" s="58" t="s">
        <v>128</v>
      </c>
      <c r="C8" s="55" t="s">
        <v>129</v>
      </c>
      <c r="D8" s="55">
        <v>1748</v>
      </c>
      <c r="E8" s="3" t="s">
        <v>121</v>
      </c>
      <c r="F8" s="3" t="s">
        <v>17</v>
      </c>
      <c r="G8" s="7">
        <v>27</v>
      </c>
      <c r="H8" s="7">
        <v>24</v>
      </c>
      <c r="I8" s="7">
        <v>36</v>
      </c>
      <c r="J8" s="7">
        <v>4</v>
      </c>
      <c r="K8" s="7">
        <v>14</v>
      </c>
      <c r="L8" s="7">
        <v>33</v>
      </c>
      <c r="M8" s="8">
        <v>138</v>
      </c>
      <c r="N8" s="9">
        <v>15</v>
      </c>
      <c r="O8" s="24">
        <f t="shared" si="3"/>
        <v>4</v>
      </c>
      <c r="P8" s="46">
        <f t="shared" si="0"/>
        <v>1748000</v>
      </c>
      <c r="Q8" s="47">
        <f t="shared" si="1"/>
        <v>3496000</v>
      </c>
      <c r="R8" s="48">
        <f t="shared" si="2"/>
        <v>5244000</v>
      </c>
    </row>
    <row r="9" spans="2:18" ht="15.75" thickBot="1">
      <c r="B9" s="54" t="s">
        <v>130</v>
      </c>
      <c r="C9" s="54" t="s">
        <v>131</v>
      </c>
      <c r="D9" s="54">
        <v>1145</v>
      </c>
      <c r="E9" s="3" t="s">
        <v>121</v>
      </c>
      <c r="F9" s="3" t="s">
        <v>17</v>
      </c>
      <c r="G9" s="7">
        <v>28</v>
      </c>
      <c r="H9" s="7">
        <v>29</v>
      </c>
      <c r="I9" s="7">
        <v>42</v>
      </c>
      <c r="J9" s="70">
        <v>6</v>
      </c>
      <c r="K9" s="7">
        <v>6</v>
      </c>
      <c r="L9" s="7">
        <v>25</v>
      </c>
      <c r="M9" s="8">
        <v>136</v>
      </c>
      <c r="N9" s="9">
        <v>16</v>
      </c>
      <c r="O9" s="24">
        <f t="shared" si="3"/>
        <v>5</v>
      </c>
      <c r="P9" s="46">
        <f t="shared" si="0"/>
        <v>1145000</v>
      </c>
      <c r="Q9" s="47">
        <f t="shared" si="1"/>
        <v>2290000</v>
      </c>
      <c r="R9" s="48">
        <f t="shared" si="2"/>
        <v>3435000</v>
      </c>
    </row>
    <row r="10" spans="2:18" ht="15.75" thickBot="1">
      <c r="B10" s="2" t="s">
        <v>132</v>
      </c>
      <c r="C10" s="3" t="s">
        <v>133</v>
      </c>
      <c r="D10" s="3">
        <v>580</v>
      </c>
      <c r="E10" s="3" t="s">
        <v>121</v>
      </c>
      <c r="F10" s="3" t="s">
        <v>17</v>
      </c>
      <c r="G10" s="7">
        <v>22</v>
      </c>
      <c r="H10" s="7">
        <v>30</v>
      </c>
      <c r="I10" s="7">
        <v>38</v>
      </c>
      <c r="J10" s="7">
        <v>2</v>
      </c>
      <c r="K10" s="7">
        <v>12</v>
      </c>
      <c r="L10" s="7">
        <v>28</v>
      </c>
      <c r="M10" s="8">
        <v>132</v>
      </c>
      <c r="N10" s="9">
        <v>20</v>
      </c>
      <c r="O10" s="24">
        <f t="shared" si="3"/>
        <v>6</v>
      </c>
      <c r="P10" s="46">
        <f t="shared" si="0"/>
        <v>580000</v>
      </c>
      <c r="Q10" s="47">
        <f t="shared" si="1"/>
        <v>1160000</v>
      </c>
      <c r="R10" s="48">
        <f t="shared" si="2"/>
        <v>1740000</v>
      </c>
    </row>
    <row r="11" spans="2:18" ht="15.75" thickBot="1">
      <c r="B11" s="2" t="s">
        <v>134</v>
      </c>
      <c r="C11" s="3" t="s">
        <v>135</v>
      </c>
      <c r="D11" s="3">
        <v>2470</v>
      </c>
      <c r="E11" s="3" t="s">
        <v>121</v>
      </c>
      <c r="F11" s="3" t="s">
        <v>17</v>
      </c>
      <c r="G11" s="7">
        <v>29</v>
      </c>
      <c r="H11" s="7">
        <v>23</v>
      </c>
      <c r="I11" s="7">
        <v>34</v>
      </c>
      <c r="J11" s="7">
        <v>10</v>
      </c>
      <c r="K11" s="7">
        <v>14</v>
      </c>
      <c r="L11" s="7">
        <v>21</v>
      </c>
      <c r="M11" s="8">
        <v>131</v>
      </c>
      <c r="N11" s="9">
        <v>22</v>
      </c>
      <c r="O11" s="24">
        <f t="shared" si="3"/>
        <v>7</v>
      </c>
      <c r="P11" s="46">
        <f t="shared" si="0"/>
        <v>2470000</v>
      </c>
      <c r="Q11" s="47">
        <f t="shared" si="1"/>
        <v>4940000</v>
      </c>
      <c r="R11" s="48">
        <f t="shared" si="2"/>
        <v>7410000</v>
      </c>
    </row>
    <row r="12" spans="2:18" ht="15.75" thickBot="1">
      <c r="B12" s="2" t="s">
        <v>136</v>
      </c>
      <c r="C12" s="3" t="s">
        <v>137</v>
      </c>
      <c r="D12" s="3">
        <v>887</v>
      </c>
      <c r="E12" s="3" t="s">
        <v>121</v>
      </c>
      <c r="F12" s="3" t="s">
        <v>17</v>
      </c>
      <c r="G12" s="7">
        <v>28</v>
      </c>
      <c r="H12" s="7">
        <v>27</v>
      </c>
      <c r="I12" s="7">
        <v>30</v>
      </c>
      <c r="J12" s="7">
        <v>6</v>
      </c>
      <c r="K12" s="7">
        <v>10</v>
      </c>
      <c r="L12" s="7">
        <v>28</v>
      </c>
      <c r="M12" s="8">
        <v>129</v>
      </c>
      <c r="N12" s="9">
        <v>25</v>
      </c>
      <c r="O12" s="24">
        <f t="shared" si="3"/>
        <v>9</v>
      </c>
      <c r="P12" s="46">
        <f t="shared" si="0"/>
        <v>887000</v>
      </c>
      <c r="Q12" s="47">
        <f t="shared" si="1"/>
        <v>1774000</v>
      </c>
      <c r="R12" s="48">
        <f t="shared" si="2"/>
        <v>2661000</v>
      </c>
    </row>
    <row r="13" spans="2:18" ht="15.75" thickBot="1">
      <c r="B13" s="2" t="s">
        <v>138</v>
      </c>
      <c r="C13" s="3" t="s">
        <v>139</v>
      </c>
      <c r="D13" s="3">
        <v>255</v>
      </c>
      <c r="E13" s="3" t="s">
        <v>121</v>
      </c>
      <c r="F13" s="3" t="s">
        <v>17</v>
      </c>
      <c r="G13" s="7">
        <v>22</v>
      </c>
      <c r="H13" s="7">
        <v>32</v>
      </c>
      <c r="I13" s="7">
        <v>36</v>
      </c>
      <c r="J13" s="7">
        <v>2</v>
      </c>
      <c r="K13" s="7">
        <v>12</v>
      </c>
      <c r="L13" s="7">
        <v>16</v>
      </c>
      <c r="M13" s="8">
        <v>120</v>
      </c>
      <c r="N13" s="9">
        <v>46</v>
      </c>
      <c r="O13" s="24">
        <f t="shared" si="3"/>
        <v>12</v>
      </c>
      <c r="P13" s="46">
        <f t="shared" si="0"/>
        <v>255000</v>
      </c>
      <c r="Q13" s="47">
        <f t="shared" si="1"/>
        <v>510000</v>
      </c>
      <c r="R13" s="48">
        <f t="shared" si="2"/>
        <v>765000</v>
      </c>
    </row>
    <row r="14" spans="2:18" ht="15.75" thickBot="1">
      <c r="B14" s="2" t="s">
        <v>140</v>
      </c>
      <c r="C14" s="4" t="s">
        <v>141</v>
      </c>
      <c r="D14" s="4">
        <v>792</v>
      </c>
      <c r="E14" s="3" t="s">
        <v>121</v>
      </c>
      <c r="F14" s="3" t="s">
        <v>17</v>
      </c>
      <c r="G14" s="7">
        <v>23</v>
      </c>
      <c r="H14" s="7">
        <v>29</v>
      </c>
      <c r="I14" s="7">
        <v>44</v>
      </c>
      <c r="J14" s="7">
        <v>2</v>
      </c>
      <c r="K14" s="7">
        <v>4</v>
      </c>
      <c r="L14" s="7">
        <v>15</v>
      </c>
      <c r="M14" s="8">
        <v>117</v>
      </c>
      <c r="N14" s="9">
        <v>54</v>
      </c>
      <c r="O14" s="24">
        <f t="shared" si="3"/>
        <v>13</v>
      </c>
      <c r="P14" s="46">
        <f t="shared" si="0"/>
        <v>792000</v>
      </c>
      <c r="Q14" s="47">
        <f t="shared" si="1"/>
        <v>1584000</v>
      </c>
      <c r="R14" s="48">
        <f t="shared" si="2"/>
        <v>2376000</v>
      </c>
    </row>
    <row r="15" spans="2:18" ht="15.75" thickBot="1">
      <c r="B15" s="2" t="s">
        <v>142</v>
      </c>
      <c r="C15" s="3" t="s">
        <v>143</v>
      </c>
      <c r="D15" s="3">
        <v>1307</v>
      </c>
      <c r="E15" s="3" t="s">
        <v>121</v>
      </c>
      <c r="F15" s="3" t="s">
        <v>17</v>
      </c>
      <c r="G15" s="7">
        <v>23</v>
      </c>
      <c r="H15" s="7">
        <v>29</v>
      </c>
      <c r="I15" s="7">
        <v>30</v>
      </c>
      <c r="J15" s="7">
        <v>2</v>
      </c>
      <c r="K15" s="7">
        <v>12</v>
      </c>
      <c r="L15" s="7">
        <v>20</v>
      </c>
      <c r="M15" s="8">
        <v>116</v>
      </c>
      <c r="N15" s="9">
        <v>55</v>
      </c>
      <c r="O15" s="24">
        <f t="shared" si="3"/>
        <v>14</v>
      </c>
      <c r="P15" s="46">
        <f t="shared" si="0"/>
        <v>1307000</v>
      </c>
      <c r="Q15" s="47">
        <f t="shared" si="1"/>
        <v>2614000</v>
      </c>
      <c r="R15" s="48">
        <f t="shared" si="2"/>
        <v>3921000</v>
      </c>
    </row>
    <row r="16" spans="2:18" ht="15.75" thickBot="1">
      <c r="B16" s="2" t="s">
        <v>144</v>
      </c>
      <c r="C16" s="3" t="s">
        <v>145</v>
      </c>
      <c r="D16" s="3">
        <v>165</v>
      </c>
      <c r="E16" s="3" t="s">
        <v>121</v>
      </c>
      <c r="F16" s="4" t="s">
        <v>17</v>
      </c>
      <c r="G16" s="7">
        <v>22</v>
      </c>
      <c r="H16" s="7">
        <v>28</v>
      </c>
      <c r="I16" s="7">
        <v>34</v>
      </c>
      <c r="J16" s="7">
        <v>2</v>
      </c>
      <c r="K16" s="7">
        <v>12</v>
      </c>
      <c r="L16" s="7">
        <v>16</v>
      </c>
      <c r="M16" s="8">
        <v>114</v>
      </c>
      <c r="N16" s="9">
        <v>56</v>
      </c>
      <c r="O16" s="24">
        <f t="shared" si="3"/>
        <v>15</v>
      </c>
      <c r="P16" s="46">
        <f t="shared" si="0"/>
        <v>165000</v>
      </c>
      <c r="Q16" s="47">
        <f t="shared" si="1"/>
        <v>330000</v>
      </c>
      <c r="R16" s="48">
        <f t="shared" si="2"/>
        <v>495000</v>
      </c>
    </row>
    <row r="17" spans="2:18" ht="15.75" thickBot="1">
      <c r="B17" s="2" t="s">
        <v>146</v>
      </c>
      <c r="C17" s="3" t="s">
        <v>147</v>
      </c>
      <c r="D17" s="3">
        <v>561</v>
      </c>
      <c r="E17" s="3" t="s">
        <v>121</v>
      </c>
      <c r="F17" s="12" t="s">
        <v>17</v>
      </c>
      <c r="G17" s="7">
        <v>28</v>
      </c>
      <c r="H17" s="7">
        <v>18</v>
      </c>
      <c r="I17" s="7">
        <v>30</v>
      </c>
      <c r="J17" s="7">
        <v>10</v>
      </c>
      <c r="K17" s="7">
        <v>4</v>
      </c>
      <c r="L17" s="7">
        <v>21</v>
      </c>
      <c r="M17" s="8">
        <v>111</v>
      </c>
      <c r="N17" s="9">
        <v>61</v>
      </c>
      <c r="O17" s="24">
        <f t="shared" si="3"/>
        <v>16</v>
      </c>
      <c r="P17" s="46">
        <f t="shared" si="0"/>
        <v>561000</v>
      </c>
      <c r="Q17" s="47">
        <f t="shared" si="1"/>
        <v>1122000</v>
      </c>
      <c r="R17" s="48">
        <f t="shared" si="2"/>
        <v>1683000</v>
      </c>
    </row>
    <row r="18" spans="2:18" ht="15.75" thickBot="1">
      <c r="B18" s="60" t="s">
        <v>148</v>
      </c>
      <c r="C18" s="67" t="s">
        <v>149</v>
      </c>
      <c r="D18" s="67">
        <v>580</v>
      </c>
      <c r="E18" s="3" t="s">
        <v>121</v>
      </c>
      <c r="F18" s="12" t="s">
        <v>17</v>
      </c>
      <c r="G18" s="62">
        <v>19</v>
      </c>
      <c r="H18" s="62">
        <v>31</v>
      </c>
      <c r="I18" s="62">
        <v>26</v>
      </c>
      <c r="J18" s="62">
        <v>2</v>
      </c>
      <c r="K18" s="62">
        <v>6</v>
      </c>
      <c r="L18" s="62">
        <v>17</v>
      </c>
      <c r="M18" s="63">
        <v>101</v>
      </c>
      <c r="N18" s="64">
        <v>65</v>
      </c>
      <c r="O18" s="24">
        <f t="shared" si="3"/>
        <v>20</v>
      </c>
      <c r="P18" s="46">
        <f t="shared" si="0"/>
        <v>580000</v>
      </c>
      <c r="Q18" s="47">
        <f t="shared" si="1"/>
        <v>1160000</v>
      </c>
      <c r="R18" s="48">
        <f t="shared" si="2"/>
        <v>1740000</v>
      </c>
    </row>
    <row r="19" spans="2:18">
      <c r="B19" s="77" t="s">
        <v>150</v>
      </c>
      <c r="C19" s="69" t="s">
        <v>151</v>
      </c>
      <c r="D19" s="69">
        <v>2630</v>
      </c>
      <c r="E19" s="3" t="s">
        <v>121</v>
      </c>
      <c r="F19" s="12" t="s">
        <v>17</v>
      </c>
      <c r="G19" s="62">
        <v>26</v>
      </c>
      <c r="H19" s="62">
        <v>20</v>
      </c>
      <c r="I19" s="62">
        <v>18</v>
      </c>
      <c r="J19" s="62">
        <v>6</v>
      </c>
      <c r="K19" s="62">
        <v>14</v>
      </c>
      <c r="L19" s="62">
        <v>16</v>
      </c>
      <c r="M19" s="63">
        <v>100</v>
      </c>
      <c r="N19" s="64">
        <v>66</v>
      </c>
      <c r="O19" s="24">
        <f t="shared" si="3"/>
        <v>21</v>
      </c>
      <c r="P19" s="46">
        <f t="shared" ref="P19" si="4">SUM(D19*1000)</f>
        <v>2630000</v>
      </c>
      <c r="Q19" s="47">
        <f t="shared" ref="Q19" si="5">SUM(D19*2000)</f>
        <v>5260000</v>
      </c>
      <c r="R19" s="48">
        <f t="shared" ref="R19" si="6">SUM(D19*3000)</f>
        <v>7890000</v>
      </c>
    </row>
    <row r="20" spans="2:18">
      <c r="B20" s="104"/>
      <c r="C20" s="81"/>
      <c r="D20" s="81"/>
      <c r="E20" s="80"/>
      <c r="F20" s="80"/>
      <c r="G20" s="1"/>
      <c r="H20" s="1"/>
      <c r="I20" s="1"/>
      <c r="J20" s="1"/>
      <c r="K20" s="1"/>
      <c r="L20" s="1"/>
      <c r="M20" s="1"/>
      <c r="N20" s="81"/>
      <c r="O20" s="24"/>
    </row>
    <row r="21" spans="2:18" ht="15.75" thickBot="1">
      <c r="B21" s="10" t="s">
        <v>262</v>
      </c>
    </row>
    <row r="22" spans="2:18" ht="45.75" thickBot="1">
      <c r="B22" s="29" t="s">
        <v>1</v>
      </c>
      <c r="C22" s="30" t="s">
        <v>2</v>
      </c>
      <c r="D22" s="30" t="s">
        <v>3</v>
      </c>
      <c r="E22" s="56" t="s">
        <v>4</v>
      </c>
      <c r="F22" s="30" t="s">
        <v>5</v>
      </c>
      <c r="G22" s="18" t="s">
        <v>6</v>
      </c>
      <c r="H22" s="19" t="s">
        <v>7</v>
      </c>
      <c r="I22" s="20" t="s">
        <v>8</v>
      </c>
      <c r="J22" s="25" t="s">
        <v>9</v>
      </c>
      <c r="K22" s="21" t="s">
        <v>10</v>
      </c>
      <c r="L22" s="26" t="s">
        <v>11</v>
      </c>
      <c r="M22" s="14" t="s">
        <v>12</v>
      </c>
      <c r="N22" s="27" t="s">
        <v>258</v>
      </c>
      <c r="O22" s="28" t="s">
        <v>14</v>
      </c>
      <c r="P22" s="31" t="s">
        <v>259</v>
      </c>
      <c r="Q22" s="52" t="s">
        <v>260</v>
      </c>
      <c r="R22" s="53" t="s">
        <v>261</v>
      </c>
    </row>
    <row r="23" spans="2:18" ht="15.75" thickBot="1">
      <c r="B23" s="58" t="s">
        <v>208</v>
      </c>
      <c r="C23" s="55" t="s">
        <v>209</v>
      </c>
      <c r="D23" s="55">
        <v>4159</v>
      </c>
      <c r="E23" s="3" t="s">
        <v>121</v>
      </c>
      <c r="F23" s="11" t="s">
        <v>83</v>
      </c>
      <c r="G23" s="7">
        <v>28</v>
      </c>
      <c r="H23" s="7">
        <v>20</v>
      </c>
      <c r="I23" s="7">
        <v>34</v>
      </c>
      <c r="J23" s="7">
        <v>10</v>
      </c>
      <c r="K23" s="7">
        <v>18</v>
      </c>
      <c r="L23" s="7">
        <v>21</v>
      </c>
      <c r="M23" s="8">
        <v>131</v>
      </c>
      <c r="N23" s="9">
        <v>1</v>
      </c>
      <c r="O23" s="22">
        <f>RANK(M23,$M$4:$M$35,0)</f>
        <v>8</v>
      </c>
      <c r="P23" s="46">
        <f t="shared" ref="P23:P30" si="7">SUM(D23*1000)</f>
        <v>4159000</v>
      </c>
      <c r="Q23" s="47">
        <f t="shared" ref="Q23:Q30" si="8">SUM(D23*2000)</f>
        <v>8318000</v>
      </c>
      <c r="R23" s="48">
        <f t="shared" ref="R23:R30" si="9">SUM(D23*3000)</f>
        <v>12477000</v>
      </c>
    </row>
    <row r="24" spans="2:18" ht="15.75" thickBot="1">
      <c r="B24" s="2" t="s">
        <v>210</v>
      </c>
      <c r="C24" s="3" t="s">
        <v>211</v>
      </c>
      <c r="D24" s="3">
        <v>1540</v>
      </c>
      <c r="E24" s="3" t="s">
        <v>121</v>
      </c>
      <c r="F24" s="11" t="s">
        <v>83</v>
      </c>
      <c r="G24" s="7">
        <v>27</v>
      </c>
      <c r="H24" s="7">
        <v>29</v>
      </c>
      <c r="I24" s="7">
        <v>38</v>
      </c>
      <c r="J24" s="7">
        <v>2</v>
      </c>
      <c r="K24" s="7">
        <v>16</v>
      </c>
      <c r="L24" s="7">
        <v>14</v>
      </c>
      <c r="M24" s="8">
        <v>126</v>
      </c>
      <c r="N24" s="9">
        <v>2</v>
      </c>
      <c r="O24" s="22">
        <f t="shared" ref="O24:O30" si="10">RANK(M24,$M$4:$M$35,0)</f>
        <v>11</v>
      </c>
      <c r="P24" s="46">
        <f t="shared" si="7"/>
        <v>1540000</v>
      </c>
      <c r="Q24" s="47">
        <f t="shared" si="8"/>
        <v>3080000</v>
      </c>
      <c r="R24" s="48">
        <f t="shared" si="9"/>
        <v>4620000</v>
      </c>
    </row>
    <row r="25" spans="2:18" ht="15.75" thickBot="1">
      <c r="B25" s="58" t="s">
        <v>212</v>
      </c>
      <c r="C25" s="55" t="s">
        <v>213</v>
      </c>
      <c r="D25" s="55">
        <v>7848</v>
      </c>
      <c r="E25" s="3" t="s">
        <v>121</v>
      </c>
      <c r="F25" s="11" t="s">
        <v>83</v>
      </c>
      <c r="G25" s="7">
        <v>26</v>
      </c>
      <c r="H25" s="7">
        <v>24</v>
      </c>
      <c r="I25" s="7">
        <v>30</v>
      </c>
      <c r="J25" s="7">
        <v>6</v>
      </c>
      <c r="K25" s="7">
        <v>20</v>
      </c>
      <c r="L25" s="7">
        <v>18</v>
      </c>
      <c r="M25" s="8">
        <v>124</v>
      </c>
      <c r="N25" s="9">
        <v>3</v>
      </c>
      <c r="O25" s="22">
        <f t="shared" si="10"/>
        <v>12</v>
      </c>
      <c r="P25" s="46">
        <f t="shared" si="7"/>
        <v>7848000</v>
      </c>
      <c r="Q25" s="47">
        <f t="shared" si="8"/>
        <v>15696000</v>
      </c>
      <c r="R25" s="48">
        <f t="shared" si="9"/>
        <v>23544000</v>
      </c>
    </row>
    <row r="26" spans="2:18" ht="15.75" thickBot="1">
      <c r="B26" s="58" t="s">
        <v>214</v>
      </c>
      <c r="C26" s="55" t="s">
        <v>215</v>
      </c>
      <c r="D26" s="54">
        <v>1248</v>
      </c>
      <c r="E26" s="3" t="s">
        <v>121</v>
      </c>
      <c r="F26" s="11" t="s">
        <v>83</v>
      </c>
      <c r="G26" s="7">
        <v>22</v>
      </c>
      <c r="H26" s="7">
        <v>29</v>
      </c>
      <c r="I26" s="7">
        <v>28</v>
      </c>
      <c r="J26" s="7">
        <v>2</v>
      </c>
      <c r="K26" s="7">
        <v>12</v>
      </c>
      <c r="L26" s="7">
        <v>16</v>
      </c>
      <c r="M26" s="8">
        <v>109</v>
      </c>
      <c r="N26" s="9">
        <v>14</v>
      </c>
      <c r="O26" s="22">
        <f t="shared" si="10"/>
        <v>18</v>
      </c>
      <c r="P26" s="46">
        <f t="shared" si="7"/>
        <v>1248000</v>
      </c>
      <c r="Q26" s="47">
        <f t="shared" si="8"/>
        <v>2496000</v>
      </c>
      <c r="R26" s="48">
        <f t="shared" si="9"/>
        <v>3744000</v>
      </c>
    </row>
    <row r="27" spans="2:18" ht="15.75" thickBot="1">
      <c r="B27" s="58" t="s">
        <v>216</v>
      </c>
      <c r="C27" s="55" t="s">
        <v>217</v>
      </c>
      <c r="D27" s="55">
        <v>1338</v>
      </c>
      <c r="E27" s="11" t="s">
        <v>121</v>
      </c>
      <c r="F27" s="11" t="s">
        <v>83</v>
      </c>
      <c r="G27" s="7">
        <v>23</v>
      </c>
      <c r="H27" s="7">
        <v>29</v>
      </c>
      <c r="I27" s="7">
        <v>26</v>
      </c>
      <c r="J27" s="7">
        <v>2</v>
      </c>
      <c r="K27" s="7">
        <v>10</v>
      </c>
      <c r="L27" s="7">
        <v>14</v>
      </c>
      <c r="M27" s="8">
        <v>104</v>
      </c>
      <c r="N27" s="9">
        <v>19</v>
      </c>
      <c r="O27" s="22">
        <f t="shared" si="10"/>
        <v>19</v>
      </c>
      <c r="P27" s="46">
        <f t="shared" si="7"/>
        <v>1338000</v>
      </c>
      <c r="Q27" s="47">
        <f t="shared" si="8"/>
        <v>2676000</v>
      </c>
      <c r="R27" s="48">
        <f t="shared" si="9"/>
        <v>4014000</v>
      </c>
    </row>
    <row r="28" spans="2:18" ht="15.75" thickBot="1">
      <c r="B28" s="58" t="s">
        <v>218</v>
      </c>
      <c r="C28" s="55" t="s">
        <v>219</v>
      </c>
      <c r="D28" s="55">
        <v>2317</v>
      </c>
      <c r="E28" s="3" t="s">
        <v>121</v>
      </c>
      <c r="F28" s="11" t="s">
        <v>83</v>
      </c>
      <c r="G28" s="7">
        <v>22</v>
      </c>
      <c r="H28" s="7">
        <v>23</v>
      </c>
      <c r="I28" s="7">
        <v>22</v>
      </c>
      <c r="J28" s="7">
        <v>2</v>
      </c>
      <c r="K28" s="7">
        <v>14</v>
      </c>
      <c r="L28" s="7">
        <v>14</v>
      </c>
      <c r="M28" s="8">
        <v>97</v>
      </c>
      <c r="N28" s="9">
        <v>26</v>
      </c>
      <c r="O28" s="22">
        <f t="shared" si="10"/>
        <v>23</v>
      </c>
      <c r="P28" s="46">
        <f t="shared" si="7"/>
        <v>2317000</v>
      </c>
      <c r="Q28" s="47">
        <f t="shared" si="8"/>
        <v>4634000</v>
      </c>
      <c r="R28" s="48">
        <f t="shared" si="9"/>
        <v>6951000</v>
      </c>
    </row>
    <row r="29" spans="2:18" ht="15.75" thickBot="1">
      <c r="B29" s="58" t="s">
        <v>220</v>
      </c>
      <c r="C29" s="55" t="s">
        <v>221</v>
      </c>
      <c r="D29" s="55">
        <v>4172</v>
      </c>
      <c r="E29" s="3" t="s">
        <v>121</v>
      </c>
      <c r="F29" s="11" t="s">
        <v>83</v>
      </c>
      <c r="G29" s="7">
        <v>23</v>
      </c>
      <c r="H29" s="7">
        <v>26</v>
      </c>
      <c r="I29" s="7">
        <v>18</v>
      </c>
      <c r="J29" s="7">
        <v>2</v>
      </c>
      <c r="K29" s="7">
        <v>12</v>
      </c>
      <c r="L29" s="7">
        <v>16</v>
      </c>
      <c r="M29" s="8">
        <v>97</v>
      </c>
      <c r="N29" s="9">
        <v>26</v>
      </c>
      <c r="O29" s="22">
        <f t="shared" si="10"/>
        <v>23</v>
      </c>
      <c r="P29" s="46">
        <f t="shared" si="7"/>
        <v>4172000</v>
      </c>
      <c r="Q29" s="47">
        <f t="shared" si="8"/>
        <v>8344000</v>
      </c>
      <c r="R29" s="48">
        <f t="shared" si="9"/>
        <v>12516000</v>
      </c>
    </row>
    <row r="30" spans="2:18" ht="15.75" thickBot="1">
      <c r="B30" s="2" t="s">
        <v>222</v>
      </c>
      <c r="C30" s="3" t="s">
        <v>223</v>
      </c>
      <c r="D30" s="3">
        <v>2471</v>
      </c>
      <c r="E30" s="3" t="s">
        <v>121</v>
      </c>
      <c r="F30" s="11" t="s">
        <v>83</v>
      </c>
      <c r="G30" s="7">
        <v>22</v>
      </c>
      <c r="H30" s="7">
        <v>23</v>
      </c>
      <c r="I30" s="7">
        <v>14</v>
      </c>
      <c r="J30" s="7">
        <v>2</v>
      </c>
      <c r="K30" s="7">
        <v>12</v>
      </c>
      <c r="L30" s="7">
        <v>14</v>
      </c>
      <c r="M30" s="8">
        <v>87</v>
      </c>
      <c r="N30" s="9">
        <v>34</v>
      </c>
      <c r="O30" s="22">
        <f t="shared" si="10"/>
        <v>26</v>
      </c>
      <c r="P30" s="46">
        <f t="shared" si="7"/>
        <v>2471000</v>
      </c>
      <c r="Q30" s="47">
        <f t="shared" si="8"/>
        <v>4942000</v>
      </c>
      <c r="R30" s="48">
        <f t="shared" si="9"/>
        <v>7413000</v>
      </c>
    </row>
    <row r="32" spans="2:18" ht="15.75" thickBot="1">
      <c r="B32" s="10" t="s">
        <v>257</v>
      </c>
    </row>
    <row r="33" spans="2:18" ht="45.75" thickBot="1">
      <c r="B33" s="29" t="s">
        <v>1</v>
      </c>
      <c r="C33" s="30" t="s">
        <v>2</v>
      </c>
      <c r="D33" s="30" t="s">
        <v>3</v>
      </c>
      <c r="E33" s="56" t="s">
        <v>4</v>
      </c>
      <c r="F33" s="30" t="s">
        <v>5</v>
      </c>
      <c r="G33" s="18" t="s">
        <v>6</v>
      </c>
      <c r="H33" s="19" t="s">
        <v>7</v>
      </c>
      <c r="I33" s="20" t="s">
        <v>8</v>
      </c>
      <c r="J33" s="25" t="s">
        <v>9</v>
      </c>
      <c r="K33" s="21" t="s">
        <v>10</v>
      </c>
      <c r="L33" s="26" t="s">
        <v>11</v>
      </c>
      <c r="M33" s="14" t="s">
        <v>12</v>
      </c>
      <c r="N33" s="27" t="s">
        <v>258</v>
      </c>
      <c r="O33" s="28" t="s">
        <v>14</v>
      </c>
      <c r="P33" s="31" t="s">
        <v>259</v>
      </c>
      <c r="Q33" s="52" t="s">
        <v>260</v>
      </c>
      <c r="R33" s="53" t="s">
        <v>261</v>
      </c>
    </row>
    <row r="34" spans="2:18" ht="15.75" thickBot="1">
      <c r="B34" s="13" t="s">
        <v>250</v>
      </c>
      <c r="C34" s="13" t="s">
        <v>251</v>
      </c>
      <c r="D34" s="13">
        <v>13950</v>
      </c>
      <c r="E34" s="13" t="s">
        <v>121</v>
      </c>
      <c r="F34" s="13" t="s">
        <v>83</v>
      </c>
      <c r="G34" s="7">
        <v>22</v>
      </c>
      <c r="H34" s="7">
        <v>18</v>
      </c>
      <c r="I34" s="7">
        <v>26</v>
      </c>
      <c r="J34" s="7">
        <v>4</v>
      </c>
      <c r="K34" s="7">
        <v>20</v>
      </c>
      <c r="L34" s="7">
        <v>13</v>
      </c>
      <c r="M34" s="8">
        <v>103</v>
      </c>
      <c r="N34" s="9">
        <v>10</v>
      </c>
      <c r="O34" s="22">
        <f>RANK(M34,$M$4:$M$35,0)</f>
        <v>20</v>
      </c>
      <c r="P34" s="46">
        <f>SUM(D34*1000)</f>
        <v>13950000</v>
      </c>
      <c r="Q34" s="47">
        <f>SUM(D34*2000)</f>
        <v>27900000</v>
      </c>
      <c r="R34" s="48">
        <f>SUM(D34*3000)</f>
        <v>41850000</v>
      </c>
    </row>
    <row r="35" spans="2:18" ht="15.75" thickBot="1">
      <c r="B35" s="13" t="s">
        <v>252</v>
      </c>
      <c r="C35" s="13" t="s">
        <v>253</v>
      </c>
      <c r="D35" s="13">
        <v>4959</v>
      </c>
      <c r="E35" s="13" t="s">
        <v>121</v>
      </c>
      <c r="F35" s="13" t="s">
        <v>83</v>
      </c>
      <c r="G35" s="7">
        <v>22</v>
      </c>
      <c r="H35" s="7">
        <v>14</v>
      </c>
      <c r="I35" s="7">
        <v>32</v>
      </c>
      <c r="J35" s="7">
        <v>2</v>
      </c>
      <c r="K35" s="7">
        <v>12</v>
      </c>
      <c r="L35" s="7">
        <v>14</v>
      </c>
      <c r="M35" s="8">
        <v>96</v>
      </c>
      <c r="N35" s="9">
        <v>13</v>
      </c>
      <c r="O35" s="22">
        <f>RANK(M35,$M$4:$M$35,0)</f>
        <v>25</v>
      </c>
      <c r="P35" s="46">
        <f>SUM(D35*1000)</f>
        <v>4959000</v>
      </c>
      <c r="Q35" s="47">
        <f>SUM(D35*2000)</f>
        <v>9918000</v>
      </c>
      <c r="R35" s="48">
        <f>SUM(D35*3000)</f>
        <v>14877000</v>
      </c>
    </row>
  </sheetData>
  <autoFilter ref="B22:R22" xr:uid="{2C4B32ED-4C94-44ED-8E2E-B7580ABC1D02}">
    <sortState xmlns:xlrd2="http://schemas.microsoft.com/office/spreadsheetml/2017/richdata2" ref="B23:R31">
      <sortCondition ref="O22"/>
    </sortState>
  </autoFilter>
  <conditionalFormatting sqref="E3:E20">
    <cfRule type="containsText" dxfId="9" priority="23" operator="containsText" text="Central">
      <formula>NOT(ISERROR(SEARCH("Central",E3)))</formula>
    </cfRule>
    <cfRule type="containsText" dxfId="8" priority="25" operator="containsText" text="Southern">
      <formula>NOT(ISERROR(SEARCH("Southern",E3)))</formula>
    </cfRule>
    <cfRule type="containsText" dxfId="7" priority="24" operator="containsText" text="Northern">
      <formula>NOT(ISERROR(SEARCH("Northern",E3)))</formula>
    </cfRule>
  </conditionalFormatting>
  <conditionalFormatting sqref="E22:E30">
    <cfRule type="containsText" dxfId="6" priority="11" operator="containsText" text="Central">
      <formula>NOT(ISERROR(SEARCH("Central",E22)))</formula>
    </cfRule>
    <cfRule type="containsText" dxfId="5" priority="12" operator="containsText" text="Northern">
      <formula>NOT(ISERROR(SEARCH("Northern",E22)))</formula>
    </cfRule>
    <cfRule type="containsText" dxfId="4" priority="13" operator="containsText" text="Southern">
      <formula>NOT(ISERROR(SEARCH("Southern",E22)))</formula>
    </cfRule>
  </conditionalFormatting>
  <conditionalFormatting sqref="E33">
    <cfRule type="containsText" dxfId="3" priority="83" operator="containsText" text="Southern">
      <formula>NOT(ISERROR(SEARCH("Southern",E33)))</formula>
    </cfRule>
  </conditionalFormatting>
  <conditionalFormatting sqref="E33:E35">
    <cfRule type="containsText" dxfId="2" priority="2" operator="containsText" text="Central">
      <formula>NOT(ISERROR(SEARCH("Central",E33)))</formula>
    </cfRule>
    <cfRule type="containsText" dxfId="1" priority="7" operator="containsText" text="Northern">
      <formula>NOT(ISERROR(SEARCH("Northern",E33)))</formula>
    </cfRule>
  </conditionalFormatting>
  <conditionalFormatting sqref="E34:E35">
    <cfRule type="containsText" dxfId="0" priority="3" operator="containsText" text="Southern">
      <formula>NOT(ISERROR(SEARCH("Southern",E34)))</formula>
    </cfRule>
  </conditionalFormatting>
  <conditionalFormatting sqref="G18:G20">
    <cfRule type="colorScale" priority="19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G34:G35">
    <cfRule type="colorScale" priority="5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G4:L17">
    <cfRule type="colorScale" priority="20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G23:L30">
    <cfRule type="colorScale" priority="8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H18:H20">
    <cfRule type="colorScale" priority="18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H34:L35">
    <cfRule type="colorScale" priority="4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I18:I20">
    <cfRule type="colorScale" priority="17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J18:J20">
    <cfRule type="colorScale" priority="16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K18:K20">
    <cfRule type="colorScale" priority="15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L18:L20">
    <cfRule type="colorScale" priority="14">
      <colorScale>
        <cfvo type="num" val="0"/>
        <cfvo type="num" val="15"/>
        <cfvo type="num" val="30"/>
        <color rgb="FFF8696B"/>
        <color rgb="FFFFEB84"/>
        <color rgb="FF63BE7B"/>
      </colorScale>
    </cfRule>
  </conditionalFormatting>
  <conditionalFormatting sqref="M4:M20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23:M30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34:M35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4:N20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23:N30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34:N3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tails xmlns="c61da1cd-6621-4bc3-88a0-980f0dc10206" xsi:nil="true"/>
    <TaxCatchAll xmlns="0b836dce-c8d2-4dfa-a2a4-9988a3746afd" xsi:nil="true"/>
    <lcf76f155ced4ddcb4097134ff3c332f xmlns="c61da1cd-6621-4bc3-88a0-980f0dc1020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541ACED73C8D42B95F43ABA0E5D419" ma:contentTypeVersion="16" ma:contentTypeDescription="Create a new document." ma:contentTypeScope="" ma:versionID="f2f1be6fa4a9acb75ecb445628f4508c">
  <xsd:schema xmlns:xsd="http://www.w3.org/2001/XMLSchema" xmlns:xs="http://www.w3.org/2001/XMLSchema" xmlns:p="http://schemas.microsoft.com/office/2006/metadata/properties" xmlns:ns2="c61da1cd-6621-4bc3-88a0-980f0dc10206" xmlns:ns3="0b836dce-c8d2-4dfa-a2a4-9988a3746afd" targetNamespace="http://schemas.microsoft.com/office/2006/metadata/properties" ma:root="true" ma:fieldsID="c4426db1ca3aa743f3843eb417ce25c8" ns2:_="" ns3:_="">
    <xsd:import namespace="c61da1cd-6621-4bc3-88a0-980f0dc10206"/>
    <xsd:import namespace="0b836dce-c8d2-4dfa-a2a4-9988a3746a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1da1cd-6621-4bc3-88a0-980f0dc102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333b213-9c96-4247-b3db-168530168e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etails" ma:index="22" nillable="true" ma:displayName="Details" ma:format="Dropdown" ma:internalName="Details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836dce-c8d2-4dfa-a2a4-9988a3746af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e7dacf0-dee2-4d6f-826c-700dfada04a7}" ma:internalName="TaxCatchAll" ma:showField="CatchAllData" ma:web="0b836dce-c8d2-4dfa-a2a4-9988a3746a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E9EE37-0245-4A61-A794-CE498E3F29A4}"/>
</file>

<file path=customXml/itemProps2.xml><?xml version="1.0" encoding="utf-8"?>
<ds:datastoreItem xmlns:ds="http://schemas.openxmlformats.org/officeDocument/2006/customXml" ds:itemID="{38B80DC0-5D7A-4E6C-A14B-55A968B09E38}"/>
</file>

<file path=customXml/itemProps3.xml><?xml version="1.0" encoding="utf-8"?>
<ds:datastoreItem xmlns:ds="http://schemas.openxmlformats.org/officeDocument/2006/customXml" ds:itemID="{88BD139C-B871-4A88-8DB0-D4EFD4335ABB}"/>
</file>

<file path=docMetadata/LabelInfo.xml><?xml version="1.0" encoding="utf-8"?>
<clbl:labelList xmlns:clbl="http://schemas.microsoft.com/office/2020/mipLabelMetadata">
  <clbl:label id="{413c6f2c-219a-4692-97d3-f2b4d80281e7}" enabled="0" method="" siteId="{413c6f2c-219a-4692-97d3-f2b4d80281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Simmons, Dave</dc:creator>
  <cp:keywords/>
  <dc:description/>
  <cp:lastModifiedBy/>
  <cp:revision/>
  <dcterms:created xsi:type="dcterms:W3CDTF">2024-10-09T09:52:08Z</dcterms:created>
  <dcterms:modified xsi:type="dcterms:W3CDTF">2026-03-03T13:08:28Z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0x010100E4541ACED73C8D42B95F43ABA0E5D419</vt:lpwstr>
  </property>
</Properties>
</file>